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0" windowWidth="19320" windowHeight="7875" activeTab="3"/>
  </bookViews>
  <sheets>
    <sheet name="FINAL" sheetId="2" r:id="rId1"/>
    <sheet name="FINAL (2)" sheetId="10" r:id="rId2"/>
    <sheet name="Sheet1" sheetId="9" r:id="rId3"/>
    <sheet name="FINAL (3)" sheetId="11" r:id="rId4"/>
  </sheets>
  <definedNames/>
  <calcPr calcId="124519"/>
</workbook>
</file>

<file path=xl/sharedStrings.xml><?xml version="1.0" encoding="utf-8"?>
<sst xmlns="http://schemas.openxmlformats.org/spreadsheetml/2006/main" count="1623" uniqueCount="153">
  <si>
    <t>D</t>
  </si>
  <si>
    <t>GP</t>
  </si>
  <si>
    <t>CGPA</t>
  </si>
  <si>
    <t>Grade</t>
  </si>
  <si>
    <t>002</t>
  </si>
  <si>
    <t>041</t>
  </si>
  <si>
    <t>086</t>
  </si>
  <si>
    <t>087</t>
  </si>
  <si>
    <t>Roll no</t>
  </si>
  <si>
    <t>Name</t>
  </si>
  <si>
    <t>B1</t>
  </si>
  <si>
    <t>C1</t>
  </si>
  <si>
    <t>C2</t>
  </si>
  <si>
    <t>B2</t>
  </si>
  <si>
    <t>A2</t>
  </si>
  <si>
    <t>A1</t>
  </si>
  <si>
    <t>BAL BHARATI PUBLIC SCHOOL, CRWS , NISHATPURA,BHOPAL</t>
  </si>
  <si>
    <t>RESULT</t>
  </si>
  <si>
    <t>In Number</t>
  </si>
  <si>
    <t>Total Number of Students appeared</t>
  </si>
  <si>
    <t>Total Number of students passed</t>
  </si>
  <si>
    <t xml:space="preserve">No of students Eligible for Improvement of Performance (EIOP) </t>
  </si>
  <si>
    <t>No. of students who have obtained CGPA=10</t>
  </si>
  <si>
    <t>No. of students who have obtained CGPA &gt;=9.0 &amp; &lt;10.0</t>
  </si>
  <si>
    <t>No. of students who have obtained CGPA &gt;=8.0 &amp;  &lt;9.0</t>
  </si>
  <si>
    <t>No. of students who have obtained CGPA &gt;= 7.0 &amp; &lt;8.0</t>
  </si>
  <si>
    <t>No. of students who have obtained CGPA &gt;= 6.0 &amp; &lt;7.0</t>
  </si>
  <si>
    <t>No. of students who have obtained CGPA &gt;= 5.0 &amp; &lt;6.0</t>
  </si>
  <si>
    <t>No. of students who have obtained CGPA &gt;= 4.0 &amp; &lt;5.0</t>
  </si>
  <si>
    <t>Total Number of A1</t>
  </si>
  <si>
    <t>Total Number of A1 &amp; A2</t>
  </si>
  <si>
    <t>Students getting A1 in 5 subjects</t>
  </si>
  <si>
    <t>Students getting A1 and A2 in 5 subjects</t>
  </si>
  <si>
    <t xml:space="preserve">Total Number of B1 and B2 </t>
  </si>
  <si>
    <t>School Average (Cumulative Grade Point Average)</t>
  </si>
  <si>
    <t>% (Wherever applicable)</t>
  </si>
  <si>
    <t>% AGE</t>
  </si>
  <si>
    <t>PASS</t>
  </si>
  <si>
    <t xml:space="preserve">English </t>
  </si>
  <si>
    <t xml:space="preserve">Hindi </t>
  </si>
  <si>
    <t xml:space="preserve">Maths </t>
  </si>
  <si>
    <t xml:space="preserve">Science </t>
  </si>
  <si>
    <t xml:space="preserve">S. Studies </t>
  </si>
  <si>
    <t>SHIREEN KHAN</t>
  </si>
  <si>
    <t>TANU GUPTA</t>
  </si>
  <si>
    <t>RESULT-CBSE CLASS-X  2014-2015</t>
  </si>
  <si>
    <t>AMAN NIKHAR</t>
  </si>
  <si>
    <t>AMAN SHARMA</t>
  </si>
  <si>
    <t>AMRITA SHRIVASTAVA</t>
  </si>
  <si>
    <t>CHAHAT SHRIVASTAVA</t>
  </si>
  <si>
    <t>HARSHITA ALPURIA</t>
  </si>
  <si>
    <t>HIMANSHU SAHU</t>
  </si>
  <si>
    <t>NABEEL QURESHI</t>
  </si>
  <si>
    <t>PARAS SINGH</t>
  </si>
  <si>
    <t>PREETI VISHWAKARMA</t>
  </si>
  <si>
    <t>RAHUL CHOURASIA</t>
  </si>
  <si>
    <t>RISHABH TIWARI</t>
  </si>
  <si>
    <t>SHIKHAR KAPOOR</t>
  </si>
  <si>
    <t>SHRIYANSH MORE</t>
  </si>
  <si>
    <t>TULIKA GULERIA</t>
  </si>
  <si>
    <t>VAISHNAV YEOLE</t>
  </si>
  <si>
    <t>VEDANSH SINGH</t>
  </si>
  <si>
    <t>VIRAJ SINGH PARIHAR</t>
  </si>
  <si>
    <t>VISHAL SINGH PARMAR</t>
  </si>
  <si>
    <t>YOGESH RAI</t>
  </si>
  <si>
    <t>AARSH TRIVEDI</t>
  </si>
  <si>
    <t>ANKIT RAGHUWANSHI</t>
  </si>
  <si>
    <t>ANMOL DOGRA</t>
  </si>
  <si>
    <t>AVINASH VISHWAKARMA</t>
  </si>
  <si>
    <t>FARHAN</t>
  </si>
  <si>
    <t>JITENDRA KUMAR YADAV</t>
  </si>
  <si>
    <t>KUSHAGRA GUPTA</t>
  </si>
  <si>
    <t>MAYUR SHRIVASTAVA</t>
  </si>
  <si>
    <t>NISHA PASI</t>
  </si>
  <si>
    <t>PRACHI KURIL</t>
  </si>
  <si>
    <t>PRASHANT SINGH</t>
  </si>
  <si>
    <t>RAKSHA THAKUR</t>
  </si>
  <si>
    <t>SHUBHAM SONAKIYA</t>
  </si>
  <si>
    <t>SYED AZIN ALI</t>
  </si>
  <si>
    <t>VEDANT SHARMA</t>
  </si>
  <si>
    <t>AMAAN KHAN</t>
  </si>
  <si>
    <t>ANOOP KUSHWAHA</t>
  </si>
  <si>
    <t>AARTI GOND</t>
  </si>
  <si>
    <t>AYESHA ALI</t>
  </si>
  <si>
    <t>BHARAT SINGH RAJPUT</t>
  </si>
  <si>
    <t>BRIJENDRA KUMAR AHIRWA</t>
  </si>
  <si>
    <t>KUMARI HARSHITA</t>
  </si>
  <si>
    <t>JAY KUMAR GAWANDE</t>
  </si>
  <si>
    <t>MUSKAN SINGH</t>
  </si>
  <si>
    <t>NEELESH RAWAT</t>
  </si>
  <si>
    <t>PRAGATI KULSHRESTHA</t>
  </si>
  <si>
    <t>PRANJAL JAIN</t>
  </si>
  <si>
    <t>PRATIBHA DUBEY</t>
  </si>
  <si>
    <t>PRIYANKA SAINI</t>
  </si>
  <si>
    <t>RISHIKA SHARMA</t>
  </si>
  <si>
    <t>SAHIL SINGH</t>
  </si>
  <si>
    <t>SARTHAK SAXENA</t>
  </si>
  <si>
    <t>SHIVANI SAXENA</t>
  </si>
  <si>
    <t>SHREYA TRIPATHI</t>
  </si>
  <si>
    <t>SNEHA SINGH</t>
  </si>
  <si>
    <t>TWINKLE PALARIYA</t>
  </si>
  <si>
    <t>VAISHNAVI VERMA</t>
  </si>
  <si>
    <t>VARUN JAIN</t>
  </si>
  <si>
    <t>YASH KUSHWAHA</t>
  </si>
  <si>
    <t>YASH PALAIYA</t>
  </si>
  <si>
    <t>ADITI TIWARI</t>
  </si>
  <si>
    <t>ADITYA YADAV</t>
  </si>
  <si>
    <t>AKHIL SHUKLA</t>
  </si>
  <si>
    <t>AMAN SHUKLA</t>
  </si>
  <si>
    <t>DEEPESH DHOTE</t>
  </si>
  <si>
    <t>DEEKSHA TIWARI</t>
  </si>
  <si>
    <t>DRISHTI PATEL</t>
  </si>
  <si>
    <t>JAHNVI TRIPATHI</t>
  </si>
  <si>
    <t>JATIN RAJPUT</t>
  </si>
  <si>
    <t>KAUSTUBH TRIPATHI</t>
  </si>
  <si>
    <t>NANCY PATEL</t>
  </si>
  <si>
    <t>PARIDHI YADAV</t>
  </si>
  <si>
    <t>POONAM SAHU</t>
  </si>
  <si>
    <t>RISHABH BURMAN</t>
  </si>
  <si>
    <t>SACHIN KUMAR SILAWAT</t>
  </si>
  <si>
    <t>SHIVANI PRAJAPATI</t>
  </si>
  <si>
    <t>SHIVANSHI GUPTA</t>
  </si>
  <si>
    <t>SHOBHIT KUBDE</t>
  </si>
  <si>
    <t>SHRADDHA TERESA JOB</t>
  </si>
  <si>
    <t>SHRESTH SAHU</t>
  </si>
  <si>
    <t>SHRISHTI JAT</t>
  </si>
  <si>
    <t>SHRUTI CHADAR</t>
  </si>
  <si>
    <t>SOMESH KHUSHAL MALEWAR</t>
  </si>
  <si>
    <t>SOUMYA DESHMUKH</t>
  </si>
  <si>
    <t>TANMAY SRIVASTAVA</t>
  </si>
  <si>
    <t>VAIBHAV PATEL</t>
  </si>
  <si>
    <t>VANSHIKA SHUKLA</t>
  </si>
  <si>
    <t>S VIGNESH KUMAR</t>
  </si>
  <si>
    <t>VIKAS DAYARAMANI</t>
  </si>
  <si>
    <t xml:space="preserve">B2 </t>
  </si>
  <si>
    <t xml:space="preserve">D </t>
  </si>
  <si>
    <t xml:space="preserve">D  </t>
  </si>
  <si>
    <t xml:space="preserve">A1 </t>
  </si>
  <si>
    <t xml:space="preserve">C2 </t>
  </si>
  <si>
    <t xml:space="preserve">C1 </t>
  </si>
  <si>
    <t xml:space="preserve">C2  </t>
  </si>
  <si>
    <t xml:space="preserve">B1 </t>
  </si>
  <si>
    <t xml:space="preserve">B1  </t>
  </si>
  <si>
    <t xml:space="preserve">A2 </t>
  </si>
  <si>
    <t xml:space="preserve">C1  </t>
  </si>
  <si>
    <t xml:space="preserve">A2  </t>
  </si>
  <si>
    <t xml:space="preserve">A1  </t>
  </si>
  <si>
    <t>RESULT-CBSE CLASS-X  2015-2016</t>
  </si>
  <si>
    <t>A</t>
  </si>
  <si>
    <t>B</t>
  </si>
  <si>
    <t>Migration</t>
  </si>
  <si>
    <t>Marksheet</t>
  </si>
  <si>
    <t>Sign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</si>
</sst>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4"/>
      <name val="Trebuchet MS"/>
      <family val="2"/>
    </font>
    <font>
      <u val="single"/>
      <sz val="14"/>
      <name val="Trebuchet MS"/>
      <family val="2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0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 quotePrefix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0" xfId="0" applyFont="1" applyFill="1" applyBorder="1"/>
    <xf numFmtId="0" fontId="2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5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2" fontId="0" fillId="0" borderId="0" xfId="0" applyNumberFormat="1" applyFont="1" applyFill="1"/>
    <xf numFmtId="0" fontId="0" fillId="0" borderId="10" xfId="0" applyBorder="1"/>
    <xf numFmtId="0" fontId="0" fillId="0" borderId="10" xfId="0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Border="1"/>
    <xf numFmtId="0" fontId="26" fillId="0" borderId="10" xfId="0" applyFont="1" applyFill="1" applyBorder="1"/>
    <xf numFmtId="0" fontId="26" fillId="0" borderId="0" xfId="0" applyFont="1"/>
    <xf numFmtId="0" fontId="26" fillId="0" borderId="0" xfId="0" applyFont="1" applyFill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14"/>
  <sheetViews>
    <sheetView zoomScale="115" zoomScaleNormal="115" workbookViewId="0" topLeftCell="A1">
      <selection activeCell="E16" sqref="E16"/>
    </sheetView>
  </sheetViews>
  <sheetFormatPr defaultColWidth="9.140625" defaultRowHeight="16.5" customHeight="1"/>
  <cols>
    <col min="1" max="1" width="9.140625" style="7" customWidth="1"/>
    <col min="2" max="2" width="9.140625" style="10" customWidth="1"/>
    <col min="3" max="3" width="9.140625" style="10" hidden="1" customWidth="1"/>
    <col min="4" max="4" width="22.140625" style="10" customWidth="1"/>
    <col min="5" max="5" width="6.421875" style="7" customWidth="1"/>
    <col min="6" max="6" width="4.7109375" style="7" customWidth="1"/>
    <col min="7" max="7" width="6.421875" style="7" customWidth="1"/>
    <col min="8" max="8" width="4.421875" style="7" customWidth="1"/>
    <col min="9" max="9" width="6.00390625" style="7" customWidth="1"/>
    <col min="10" max="10" width="4.140625" style="7" customWidth="1"/>
    <col min="11" max="11" width="7.421875" style="7" customWidth="1"/>
    <col min="12" max="12" width="3.7109375" style="7" customWidth="1"/>
    <col min="13" max="13" width="7.28125" style="7" customWidth="1"/>
    <col min="14" max="14" width="4.140625" style="7" customWidth="1"/>
    <col min="15" max="15" width="5.7109375" style="7" customWidth="1"/>
    <col min="16" max="16" width="6.57421875" style="7" hidden="1" customWidth="1"/>
    <col min="17" max="17" width="6.28125" style="7" customWidth="1"/>
    <col min="18" max="19" width="8.28125" style="7" customWidth="1"/>
    <col min="20" max="16384" width="9.140625" style="7" customWidth="1"/>
  </cols>
  <sheetData>
    <row r="2" spans="2:19" ht="17.1" customHeight="1">
      <c r="B2" s="28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8"/>
      <c r="S2" s="20"/>
    </row>
    <row r="3" spans="2:19" ht="17.1" customHeight="1">
      <c r="B3" s="29" t="s">
        <v>147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9"/>
      <c r="S3" s="21"/>
    </row>
    <row r="4" spans="5:16" ht="17.1" customHeight="1">
      <c r="E4" s="32">
        <v>101</v>
      </c>
      <c r="F4" s="32"/>
      <c r="G4" s="33" t="s">
        <v>4</v>
      </c>
      <c r="H4" s="33"/>
      <c r="I4" s="33" t="s">
        <v>5</v>
      </c>
      <c r="J4" s="33"/>
      <c r="K4" s="33" t="s">
        <v>6</v>
      </c>
      <c r="L4" s="33"/>
      <c r="M4" s="33" t="s">
        <v>7</v>
      </c>
      <c r="N4" s="33"/>
      <c r="O4" s="11"/>
      <c r="P4" s="11"/>
    </row>
    <row r="5" spans="2:19" ht="17.1" customHeight="1">
      <c r="B5" s="12"/>
      <c r="C5" s="12"/>
      <c r="D5" s="12"/>
      <c r="E5" s="30" t="s">
        <v>38</v>
      </c>
      <c r="F5" s="31"/>
      <c r="G5" s="30" t="s">
        <v>39</v>
      </c>
      <c r="H5" s="31"/>
      <c r="I5" s="30" t="s">
        <v>40</v>
      </c>
      <c r="J5" s="31"/>
      <c r="K5" s="30" t="s">
        <v>41</v>
      </c>
      <c r="L5" s="31"/>
      <c r="M5" s="30" t="s">
        <v>42</v>
      </c>
      <c r="N5" s="31"/>
      <c r="O5" s="12" t="s">
        <v>2</v>
      </c>
      <c r="P5" s="12" t="s">
        <v>36</v>
      </c>
      <c r="Q5" s="13" t="s">
        <v>17</v>
      </c>
      <c r="R5" s="14"/>
      <c r="S5" s="14"/>
    </row>
    <row r="6" spans="2:19" ht="17.1" customHeight="1">
      <c r="B6" s="12" t="s">
        <v>8</v>
      </c>
      <c r="C6" s="12"/>
      <c r="D6" s="12" t="s">
        <v>9</v>
      </c>
      <c r="E6" s="15" t="s">
        <v>3</v>
      </c>
      <c r="F6" s="15" t="s">
        <v>1</v>
      </c>
      <c r="G6" s="15" t="s">
        <v>3</v>
      </c>
      <c r="H6" s="15" t="s">
        <v>1</v>
      </c>
      <c r="I6" s="15" t="s">
        <v>3</v>
      </c>
      <c r="J6" s="15" t="s">
        <v>1</v>
      </c>
      <c r="K6" s="15" t="s">
        <v>3</v>
      </c>
      <c r="L6" s="15" t="s">
        <v>1</v>
      </c>
      <c r="M6" s="15" t="s">
        <v>3</v>
      </c>
      <c r="N6" s="15" t="s">
        <v>1</v>
      </c>
      <c r="O6" s="16"/>
      <c r="P6" s="16"/>
      <c r="Q6" s="12"/>
      <c r="R6" s="17"/>
      <c r="S6" s="17"/>
    </row>
    <row r="7" spans="1:24" ht="17.1" customHeight="1">
      <c r="A7" s="7">
        <v>1</v>
      </c>
      <c r="B7" s="23">
        <v>1192241</v>
      </c>
      <c r="C7" s="23" t="s">
        <v>148</v>
      </c>
      <c r="D7" s="23" t="s">
        <v>46</v>
      </c>
      <c r="E7" s="24" t="s">
        <v>13</v>
      </c>
      <c r="F7" s="24">
        <v>7</v>
      </c>
      <c r="G7" s="24" t="s">
        <v>10</v>
      </c>
      <c r="H7" s="24">
        <v>8</v>
      </c>
      <c r="I7" s="24" t="s">
        <v>10</v>
      </c>
      <c r="J7" s="24">
        <v>8</v>
      </c>
      <c r="K7" s="24" t="s">
        <v>13</v>
      </c>
      <c r="L7" s="24">
        <v>7</v>
      </c>
      <c r="M7" s="24" t="s">
        <v>10</v>
      </c>
      <c r="N7" s="24">
        <v>8</v>
      </c>
      <c r="O7" s="18">
        <f>+(F7+H7+J7+L7+N7)/5</f>
        <v>7.6</v>
      </c>
      <c r="P7" s="18">
        <f>+O7*9.5</f>
        <v>72.2</v>
      </c>
      <c r="Q7" s="12" t="s">
        <v>37</v>
      </c>
      <c r="R7" s="17">
        <f>+O7*9.5</f>
        <v>72.2</v>
      </c>
      <c r="S7"/>
      <c r="T7" s="22"/>
      <c r="W7" s="19" t="s">
        <v>15</v>
      </c>
      <c r="X7" s="19">
        <v>10</v>
      </c>
    </row>
    <row r="8" spans="1:24" ht="17.1" customHeight="1">
      <c r="A8" s="7">
        <f>+A7+1</f>
        <v>2</v>
      </c>
      <c r="B8" s="23">
        <v>1192242</v>
      </c>
      <c r="C8" s="23" t="s">
        <v>148</v>
      </c>
      <c r="D8" s="23" t="s">
        <v>47</v>
      </c>
      <c r="E8" s="24" t="s">
        <v>11</v>
      </c>
      <c r="F8" s="24">
        <v>6</v>
      </c>
      <c r="G8" s="24" t="s">
        <v>10</v>
      </c>
      <c r="H8" s="24">
        <v>8</v>
      </c>
      <c r="I8" s="24" t="s">
        <v>12</v>
      </c>
      <c r="J8" s="24">
        <v>5</v>
      </c>
      <c r="K8" s="24" t="s">
        <v>12</v>
      </c>
      <c r="L8" s="24">
        <v>5</v>
      </c>
      <c r="M8" s="24" t="s">
        <v>11</v>
      </c>
      <c r="N8" s="24">
        <v>6</v>
      </c>
      <c r="O8" s="18">
        <f aca="true" t="shared" si="0" ref="O8:O71">+(F8+H8+J8+L8+N8)/5</f>
        <v>6</v>
      </c>
      <c r="P8" s="18">
        <f aca="true" t="shared" si="1" ref="P8:P71">+O8*9.5</f>
        <v>57</v>
      </c>
      <c r="Q8" s="12" t="s">
        <v>37</v>
      </c>
      <c r="R8" s="17">
        <f aca="true" t="shared" si="2" ref="R8:R71">+O8*9.5</f>
        <v>57</v>
      </c>
      <c r="S8"/>
      <c r="T8" s="22"/>
      <c r="W8" s="19" t="s">
        <v>14</v>
      </c>
      <c r="X8" s="19">
        <v>9</v>
      </c>
    </row>
    <row r="9" spans="1:24" ht="17.1" customHeight="1">
      <c r="A9" s="7">
        <f aca="true" t="shared" si="3" ref="A9:A72">+A8+1</f>
        <v>3</v>
      </c>
      <c r="B9" s="23">
        <v>1192243</v>
      </c>
      <c r="C9" s="23" t="s">
        <v>148</v>
      </c>
      <c r="D9" s="23" t="s">
        <v>48</v>
      </c>
      <c r="E9" s="24" t="s">
        <v>13</v>
      </c>
      <c r="F9" s="24">
        <v>7</v>
      </c>
      <c r="G9" s="24" t="s">
        <v>13</v>
      </c>
      <c r="H9" s="24">
        <v>7</v>
      </c>
      <c r="I9" s="24" t="s">
        <v>12</v>
      </c>
      <c r="J9" s="24">
        <v>5</v>
      </c>
      <c r="K9" s="24" t="s">
        <v>12</v>
      </c>
      <c r="L9" s="24">
        <v>5</v>
      </c>
      <c r="M9" s="24" t="s">
        <v>13</v>
      </c>
      <c r="N9" s="24">
        <v>7</v>
      </c>
      <c r="O9" s="18">
        <f t="shared" si="0"/>
        <v>6.2</v>
      </c>
      <c r="P9" s="18">
        <f t="shared" si="1"/>
        <v>58.9</v>
      </c>
      <c r="Q9" s="12" t="s">
        <v>37</v>
      </c>
      <c r="R9" s="17">
        <f t="shared" si="2"/>
        <v>58.9</v>
      </c>
      <c r="S9"/>
      <c r="T9" s="22"/>
      <c r="W9" s="19" t="s">
        <v>10</v>
      </c>
      <c r="X9" s="19">
        <v>8</v>
      </c>
    </row>
    <row r="10" spans="1:24" ht="17.1" customHeight="1">
      <c r="A10" s="7">
        <f t="shared" si="3"/>
        <v>4</v>
      </c>
      <c r="B10" s="23">
        <v>1192244</v>
      </c>
      <c r="C10" s="23" t="s">
        <v>148</v>
      </c>
      <c r="D10" s="23" t="s">
        <v>49</v>
      </c>
      <c r="E10" s="24" t="s">
        <v>14</v>
      </c>
      <c r="F10" s="24">
        <v>9</v>
      </c>
      <c r="G10" s="24" t="s">
        <v>15</v>
      </c>
      <c r="H10" s="24">
        <v>10</v>
      </c>
      <c r="I10" s="24" t="s">
        <v>15</v>
      </c>
      <c r="J10" s="24">
        <v>10</v>
      </c>
      <c r="K10" s="24" t="s">
        <v>15</v>
      </c>
      <c r="L10" s="24">
        <v>10</v>
      </c>
      <c r="M10" s="24" t="s">
        <v>15</v>
      </c>
      <c r="N10" s="24">
        <v>10</v>
      </c>
      <c r="O10" s="18">
        <f t="shared" si="0"/>
        <v>9.8</v>
      </c>
      <c r="P10" s="18">
        <f t="shared" si="1"/>
        <v>93.10000000000001</v>
      </c>
      <c r="Q10" s="12" t="s">
        <v>37</v>
      </c>
      <c r="R10" s="17">
        <f t="shared" si="2"/>
        <v>93.10000000000001</v>
      </c>
      <c r="S10"/>
      <c r="T10" s="22"/>
      <c r="W10" s="19" t="s">
        <v>13</v>
      </c>
      <c r="X10" s="19">
        <v>7</v>
      </c>
    </row>
    <row r="11" spans="1:24" ht="17.1" customHeight="1">
      <c r="A11" s="7">
        <f t="shared" si="3"/>
        <v>5</v>
      </c>
      <c r="B11" s="23">
        <v>1192245</v>
      </c>
      <c r="C11" s="23" t="s">
        <v>148</v>
      </c>
      <c r="D11" s="23" t="s">
        <v>50</v>
      </c>
      <c r="E11" s="24" t="s">
        <v>13</v>
      </c>
      <c r="F11" s="24">
        <v>7</v>
      </c>
      <c r="G11" s="24" t="s">
        <v>10</v>
      </c>
      <c r="H11" s="24">
        <v>8</v>
      </c>
      <c r="I11" s="24" t="s">
        <v>11</v>
      </c>
      <c r="J11" s="24">
        <v>6</v>
      </c>
      <c r="K11" s="24" t="s">
        <v>13</v>
      </c>
      <c r="L11" s="24">
        <v>7</v>
      </c>
      <c r="M11" s="24" t="s">
        <v>13</v>
      </c>
      <c r="N11" s="24">
        <v>7</v>
      </c>
      <c r="O11" s="18">
        <f t="shared" si="0"/>
        <v>7</v>
      </c>
      <c r="P11" s="18">
        <f t="shared" si="1"/>
        <v>66.5</v>
      </c>
      <c r="Q11" s="12" t="s">
        <v>37</v>
      </c>
      <c r="R11" s="17">
        <f t="shared" si="2"/>
        <v>66.5</v>
      </c>
      <c r="S11"/>
      <c r="T11" s="22"/>
      <c r="W11" s="19" t="s">
        <v>11</v>
      </c>
      <c r="X11" s="19">
        <v>6</v>
      </c>
    </row>
    <row r="12" spans="1:24" ht="17.1" customHeight="1">
      <c r="A12" s="7">
        <f t="shared" si="3"/>
        <v>6</v>
      </c>
      <c r="B12" s="23">
        <v>1192246</v>
      </c>
      <c r="C12" s="23" t="s">
        <v>148</v>
      </c>
      <c r="D12" s="23" t="s">
        <v>51</v>
      </c>
      <c r="E12" s="24" t="s">
        <v>13</v>
      </c>
      <c r="F12" s="24">
        <v>7</v>
      </c>
      <c r="G12" s="24" t="s">
        <v>13</v>
      </c>
      <c r="H12" s="24">
        <v>7</v>
      </c>
      <c r="I12" s="24" t="s">
        <v>13</v>
      </c>
      <c r="J12" s="24">
        <v>7</v>
      </c>
      <c r="K12" s="24" t="s">
        <v>13</v>
      </c>
      <c r="L12" s="24">
        <v>7</v>
      </c>
      <c r="M12" s="24" t="s">
        <v>10</v>
      </c>
      <c r="N12" s="24">
        <v>8</v>
      </c>
      <c r="O12" s="18">
        <f t="shared" si="0"/>
        <v>7.2</v>
      </c>
      <c r="P12" s="18">
        <f t="shared" si="1"/>
        <v>68.4</v>
      </c>
      <c r="Q12" s="12" t="s">
        <v>37</v>
      </c>
      <c r="R12" s="17">
        <f t="shared" si="2"/>
        <v>68.4</v>
      </c>
      <c r="S12"/>
      <c r="T12" s="22"/>
      <c r="W12" s="19" t="s">
        <v>12</v>
      </c>
      <c r="X12" s="19">
        <v>5</v>
      </c>
    </row>
    <row r="13" spans="1:24" ht="17.1" customHeight="1">
      <c r="A13" s="7">
        <f t="shared" si="3"/>
        <v>7</v>
      </c>
      <c r="B13" s="23">
        <v>1192247</v>
      </c>
      <c r="C13" s="23" t="s">
        <v>148</v>
      </c>
      <c r="D13" s="23" t="s">
        <v>52</v>
      </c>
      <c r="E13" s="24" t="s">
        <v>11</v>
      </c>
      <c r="F13" s="24">
        <v>6</v>
      </c>
      <c r="G13" s="24" t="s">
        <v>11</v>
      </c>
      <c r="H13" s="24">
        <v>6</v>
      </c>
      <c r="I13" s="24" t="s">
        <v>11</v>
      </c>
      <c r="J13" s="24">
        <v>6</v>
      </c>
      <c r="K13" s="24" t="s">
        <v>12</v>
      </c>
      <c r="L13" s="24">
        <v>5</v>
      </c>
      <c r="M13" s="24" t="s">
        <v>12</v>
      </c>
      <c r="N13" s="24">
        <v>5</v>
      </c>
      <c r="O13" s="18">
        <f t="shared" si="0"/>
        <v>5.6</v>
      </c>
      <c r="P13" s="18">
        <f t="shared" si="1"/>
        <v>53.199999999999996</v>
      </c>
      <c r="Q13" s="12" t="s">
        <v>37</v>
      </c>
      <c r="R13" s="17">
        <f t="shared" si="2"/>
        <v>53.199999999999996</v>
      </c>
      <c r="S13"/>
      <c r="T13" s="22"/>
      <c r="W13" s="19" t="s">
        <v>0</v>
      </c>
      <c r="X13" s="19">
        <v>4</v>
      </c>
    </row>
    <row r="14" spans="1:20" ht="17.1" customHeight="1">
      <c r="A14" s="7">
        <f t="shared" si="3"/>
        <v>8</v>
      </c>
      <c r="B14" s="23">
        <v>1192248</v>
      </c>
      <c r="C14" s="23" t="s">
        <v>148</v>
      </c>
      <c r="D14" s="23" t="s">
        <v>53</v>
      </c>
      <c r="E14" s="24" t="s">
        <v>14</v>
      </c>
      <c r="F14" s="24">
        <v>9</v>
      </c>
      <c r="G14" s="24" t="s">
        <v>14</v>
      </c>
      <c r="H14" s="24">
        <v>9</v>
      </c>
      <c r="I14" s="24" t="s">
        <v>14</v>
      </c>
      <c r="J14" s="24">
        <v>9</v>
      </c>
      <c r="K14" s="24" t="s">
        <v>14</v>
      </c>
      <c r="L14" s="24">
        <v>9</v>
      </c>
      <c r="M14" s="24" t="s">
        <v>14</v>
      </c>
      <c r="N14" s="24">
        <v>9</v>
      </c>
      <c r="O14" s="18">
        <f t="shared" si="0"/>
        <v>9</v>
      </c>
      <c r="P14" s="18">
        <f t="shared" si="1"/>
        <v>85.5</v>
      </c>
      <c r="Q14" s="12" t="s">
        <v>37</v>
      </c>
      <c r="R14" s="17">
        <f t="shared" si="2"/>
        <v>85.5</v>
      </c>
      <c r="S14"/>
      <c r="T14" s="22"/>
    </row>
    <row r="15" spans="1:20" ht="17.1" customHeight="1">
      <c r="A15" s="7">
        <f t="shared" si="3"/>
        <v>9</v>
      </c>
      <c r="B15" s="23">
        <v>1192249</v>
      </c>
      <c r="C15" s="23" t="s">
        <v>148</v>
      </c>
      <c r="D15" s="23" t="s">
        <v>54</v>
      </c>
      <c r="E15" s="24" t="s">
        <v>13</v>
      </c>
      <c r="F15" s="24">
        <v>7</v>
      </c>
      <c r="G15" s="24" t="s">
        <v>10</v>
      </c>
      <c r="H15" s="24">
        <v>8</v>
      </c>
      <c r="I15" s="24" t="s">
        <v>11</v>
      </c>
      <c r="J15" s="24">
        <v>6</v>
      </c>
      <c r="K15" s="24" t="s">
        <v>13</v>
      </c>
      <c r="L15" s="24">
        <v>7</v>
      </c>
      <c r="M15" s="24" t="s">
        <v>10</v>
      </c>
      <c r="N15" s="24">
        <v>8</v>
      </c>
      <c r="O15" s="18">
        <f t="shared" si="0"/>
        <v>7.2</v>
      </c>
      <c r="P15" s="18">
        <f t="shared" si="1"/>
        <v>68.4</v>
      </c>
      <c r="Q15" s="12" t="s">
        <v>37</v>
      </c>
      <c r="R15" s="17">
        <f t="shared" si="2"/>
        <v>68.4</v>
      </c>
      <c r="S15"/>
      <c r="T15" s="22"/>
    </row>
    <row r="16" spans="1:20" ht="17.1" customHeight="1">
      <c r="A16" s="7">
        <f t="shared" si="3"/>
        <v>10</v>
      </c>
      <c r="B16" s="23">
        <v>1192250</v>
      </c>
      <c r="C16" s="23" t="s">
        <v>148</v>
      </c>
      <c r="D16" s="23" t="s">
        <v>55</v>
      </c>
      <c r="E16" s="24" t="s">
        <v>10</v>
      </c>
      <c r="F16" s="24">
        <v>8</v>
      </c>
      <c r="G16" s="24" t="s">
        <v>10</v>
      </c>
      <c r="H16" s="24">
        <v>8</v>
      </c>
      <c r="I16" s="24" t="s">
        <v>13</v>
      </c>
      <c r="J16" s="24">
        <v>7</v>
      </c>
      <c r="K16" s="24" t="s">
        <v>13</v>
      </c>
      <c r="L16" s="24">
        <v>7</v>
      </c>
      <c r="M16" s="24" t="s">
        <v>13</v>
      </c>
      <c r="N16" s="24">
        <v>7</v>
      </c>
      <c r="O16" s="18">
        <f t="shared" si="0"/>
        <v>7.4</v>
      </c>
      <c r="P16" s="18">
        <f t="shared" si="1"/>
        <v>70.3</v>
      </c>
      <c r="Q16" s="12" t="s">
        <v>37</v>
      </c>
      <c r="R16" s="17">
        <f t="shared" si="2"/>
        <v>70.3</v>
      </c>
      <c r="S16"/>
      <c r="T16" s="22"/>
    </row>
    <row r="17" spans="1:20" ht="17.1" customHeight="1">
      <c r="A17" s="7">
        <f t="shared" si="3"/>
        <v>11</v>
      </c>
      <c r="B17" s="23">
        <v>1192251</v>
      </c>
      <c r="C17" s="23" t="s">
        <v>148</v>
      </c>
      <c r="D17" s="23" t="s">
        <v>56</v>
      </c>
      <c r="E17" s="24" t="s">
        <v>10</v>
      </c>
      <c r="F17" s="24">
        <v>8</v>
      </c>
      <c r="G17" s="24" t="s">
        <v>15</v>
      </c>
      <c r="H17" s="24">
        <v>10</v>
      </c>
      <c r="I17" s="24" t="s">
        <v>11</v>
      </c>
      <c r="J17" s="24">
        <v>6</v>
      </c>
      <c r="K17" s="24" t="s">
        <v>13</v>
      </c>
      <c r="L17" s="24">
        <v>7</v>
      </c>
      <c r="M17" s="24" t="s">
        <v>10</v>
      </c>
      <c r="N17" s="24">
        <v>8</v>
      </c>
      <c r="O17" s="18">
        <f t="shared" si="0"/>
        <v>7.8</v>
      </c>
      <c r="P17" s="18">
        <f t="shared" si="1"/>
        <v>74.1</v>
      </c>
      <c r="Q17" s="12" t="s">
        <v>37</v>
      </c>
      <c r="R17" s="17">
        <f t="shared" si="2"/>
        <v>74.1</v>
      </c>
      <c r="S17"/>
      <c r="T17" s="22"/>
    </row>
    <row r="18" spans="1:20" ht="17.1" customHeight="1">
      <c r="A18" s="7">
        <f t="shared" si="3"/>
        <v>12</v>
      </c>
      <c r="B18" s="23">
        <v>1192252</v>
      </c>
      <c r="C18" s="23" t="s">
        <v>148</v>
      </c>
      <c r="D18" s="23" t="s">
        <v>57</v>
      </c>
      <c r="E18" s="24" t="s">
        <v>10</v>
      </c>
      <c r="F18" s="24">
        <v>8</v>
      </c>
      <c r="G18" s="24" t="s">
        <v>10</v>
      </c>
      <c r="H18" s="24">
        <v>8</v>
      </c>
      <c r="I18" s="24" t="s">
        <v>14</v>
      </c>
      <c r="J18" s="24">
        <v>9</v>
      </c>
      <c r="K18" s="24" t="s">
        <v>14</v>
      </c>
      <c r="L18" s="24">
        <v>9</v>
      </c>
      <c r="M18" s="24" t="s">
        <v>14</v>
      </c>
      <c r="N18" s="24">
        <v>9</v>
      </c>
      <c r="O18" s="18">
        <f t="shared" si="0"/>
        <v>8.6</v>
      </c>
      <c r="P18" s="18">
        <f t="shared" si="1"/>
        <v>81.7</v>
      </c>
      <c r="Q18" s="12" t="s">
        <v>37</v>
      </c>
      <c r="R18" s="17">
        <f t="shared" si="2"/>
        <v>81.7</v>
      </c>
      <c r="S18"/>
      <c r="T18" s="22"/>
    </row>
    <row r="19" spans="1:20" ht="17.1" customHeight="1">
      <c r="A19" s="7">
        <f t="shared" si="3"/>
        <v>13</v>
      </c>
      <c r="B19" s="23">
        <v>1192253</v>
      </c>
      <c r="C19" s="23" t="s">
        <v>148</v>
      </c>
      <c r="D19" s="23" t="s">
        <v>58</v>
      </c>
      <c r="E19" s="24" t="s">
        <v>10</v>
      </c>
      <c r="F19" s="24">
        <v>8</v>
      </c>
      <c r="G19" s="24" t="s">
        <v>14</v>
      </c>
      <c r="H19" s="24">
        <v>9</v>
      </c>
      <c r="I19" s="24" t="s">
        <v>13</v>
      </c>
      <c r="J19" s="24">
        <v>7</v>
      </c>
      <c r="K19" s="24" t="s">
        <v>141</v>
      </c>
      <c r="L19" s="24">
        <v>8</v>
      </c>
      <c r="M19" s="24" t="s">
        <v>10</v>
      </c>
      <c r="N19" s="24">
        <v>8</v>
      </c>
      <c r="O19" s="18">
        <f t="shared" si="0"/>
        <v>8</v>
      </c>
      <c r="P19" s="18">
        <f t="shared" si="1"/>
        <v>76</v>
      </c>
      <c r="Q19" s="12" t="s">
        <v>37</v>
      </c>
      <c r="R19" s="17">
        <f t="shared" si="2"/>
        <v>76</v>
      </c>
      <c r="S19"/>
      <c r="T19" s="22"/>
    </row>
    <row r="20" spans="1:20" ht="17.1" customHeight="1">
      <c r="A20" s="7">
        <f t="shared" si="3"/>
        <v>14</v>
      </c>
      <c r="B20" s="23">
        <v>1192254</v>
      </c>
      <c r="C20" s="23" t="s">
        <v>148</v>
      </c>
      <c r="D20" s="23" t="s">
        <v>59</v>
      </c>
      <c r="E20" s="24" t="s">
        <v>13</v>
      </c>
      <c r="F20" s="24">
        <v>7</v>
      </c>
      <c r="G20" s="24" t="s">
        <v>10</v>
      </c>
      <c r="H20" s="24">
        <v>8</v>
      </c>
      <c r="I20" s="24" t="s">
        <v>13</v>
      </c>
      <c r="J20" s="24">
        <v>7</v>
      </c>
      <c r="K20" s="24" t="s">
        <v>13</v>
      </c>
      <c r="L20" s="24">
        <v>7</v>
      </c>
      <c r="M20" s="24" t="s">
        <v>10</v>
      </c>
      <c r="N20" s="24">
        <v>8</v>
      </c>
      <c r="O20" s="18">
        <f t="shared" si="0"/>
        <v>7.4</v>
      </c>
      <c r="P20" s="18">
        <f t="shared" si="1"/>
        <v>70.3</v>
      </c>
      <c r="Q20" s="12" t="s">
        <v>37</v>
      </c>
      <c r="R20" s="17">
        <f t="shared" si="2"/>
        <v>70.3</v>
      </c>
      <c r="S20"/>
      <c r="T20" s="22"/>
    </row>
    <row r="21" spans="1:20" ht="17.1" customHeight="1">
      <c r="A21" s="7">
        <f t="shared" si="3"/>
        <v>15</v>
      </c>
      <c r="B21" s="23">
        <v>1192255</v>
      </c>
      <c r="C21" s="23" t="s">
        <v>148</v>
      </c>
      <c r="D21" s="23" t="s">
        <v>60</v>
      </c>
      <c r="E21" s="24" t="s">
        <v>10</v>
      </c>
      <c r="F21" s="24">
        <v>8</v>
      </c>
      <c r="G21" s="24" t="s">
        <v>14</v>
      </c>
      <c r="H21" s="24">
        <v>9</v>
      </c>
      <c r="I21" s="24" t="s">
        <v>10</v>
      </c>
      <c r="J21" s="24">
        <v>8</v>
      </c>
      <c r="K21" s="24" t="s">
        <v>13</v>
      </c>
      <c r="L21" s="24">
        <v>7</v>
      </c>
      <c r="M21" s="24" t="s">
        <v>10</v>
      </c>
      <c r="N21" s="24">
        <v>8</v>
      </c>
      <c r="O21" s="18">
        <f t="shared" si="0"/>
        <v>8</v>
      </c>
      <c r="P21" s="18">
        <f t="shared" si="1"/>
        <v>76</v>
      </c>
      <c r="Q21" s="12" t="s">
        <v>37</v>
      </c>
      <c r="R21" s="17">
        <f t="shared" si="2"/>
        <v>76</v>
      </c>
      <c r="S21"/>
      <c r="T21" s="22"/>
    </row>
    <row r="22" spans="1:20" ht="17.1" customHeight="1">
      <c r="A22" s="7">
        <f t="shared" si="3"/>
        <v>16</v>
      </c>
      <c r="B22" s="23">
        <v>1192256</v>
      </c>
      <c r="C22" s="23" t="s">
        <v>148</v>
      </c>
      <c r="D22" s="23" t="s">
        <v>61</v>
      </c>
      <c r="E22" s="24" t="s">
        <v>10</v>
      </c>
      <c r="F22" s="24">
        <v>8</v>
      </c>
      <c r="G22" s="24" t="s">
        <v>14</v>
      </c>
      <c r="H22" s="24">
        <v>9</v>
      </c>
      <c r="I22" s="24" t="s">
        <v>14</v>
      </c>
      <c r="J22" s="24">
        <v>9</v>
      </c>
      <c r="K22" s="24" t="s">
        <v>14</v>
      </c>
      <c r="L22" s="24">
        <v>9</v>
      </c>
      <c r="M22" s="24" t="s">
        <v>14</v>
      </c>
      <c r="N22" s="24">
        <v>9</v>
      </c>
      <c r="O22" s="18">
        <f t="shared" si="0"/>
        <v>8.8</v>
      </c>
      <c r="P22" s="18">
        <f t="shared" si="1"/>
        <v>83.60000000000001</v>
      </c>
      <c r="Q22" s="12" t="s">
        <v>37</v>
      </c>
      <c r="R22" s="17">
        <f t="shared" si="2"/>
        <v>83.60000000000001</v>
      </c>
      <c r="S22"/>
      <c r="T22" s="22"/>
    </row>
    <row r="23" spans="1:20" ht="17.1" customHeight="1">
      <c r="A23" s="7">
        <f t="shared" si="3"/>
        <v>17</v>
      </c>
      <c r="B23" s="23">
        <v>1192257</v>
      </c>
      <c r="C23" s="23" t="s">
        <v>148</v>
      </c>
      <c r="D23" s="23" t="s">
        <v>62</v>
      </c>
      <c r="E23" s="24" t="s">
        <v>14</v>
      </c>
      <c r="F23" s="24">
        <v>9</v>
      </c>
      <c r="G23" s="24" t="s">
        <v>14</v>
      </c>
      <c r="H23" s="24">
        <v>9</v>
      </c>
      <c r="I23" s="24" t="s">
        <v>14</v>
      </c>
      <c r="J23" s="24">
        <v>9</v>
      </c>
      <c r="K23" s="24" t="s">
        <v>14</v>
      </c>
      <c r="L23" s="24">
        <v>9</v>
      </c>
      <c r="M23" s="24" t="s">
        <v>14</v>
      </c>
      <c r="N23" s="24">
        <v>9</v>
      </c>
      <c r="O23" s="18">
        <f t="shared" si="0"/>
        <v>9</v>
      </c>
      <c r="P23" s="18">
        <f t="shared" si="1"/>
        <v>85.5</v>
      </c>
      <c r="Q23" s="12" t="s">
        <v>37</v>
      </c>
      <c r="R23" s="17">
        <f t="shared" si="2"/>
        <v>85.5</v>
      </c>
      <c r="S23"/>
      <c r="T23" s="22"/>
    </row>
    <row r="24" spans="1:20" ht="17.1" customHeight="1">
      <c r="A24" s="7">
        <f t="shared" si="3"/>
        <v>18</v>
      </c>
      <c r="B24" s="23">
        <v>1192258</v>
      </c>
      <c r="C24" s="23" t="s">
        <v>148</v>
      </c>
      <c r="D24" s="23" t="s">
        <v>63</v>
      </c>
      <c r="E24" s="24" t="s">
        <v>13</v>
      </c>
      <c r="F24" s="24">
        <v>7</v>
      </c>
      <c r="G24" s="24" t="s">
        <v>10</v>
      </c>
      <c r="H24" s="24">
        <v>8</v>
      </c>
      <c r="I24" s="24" t="s">
        <v>14</v>
      </c>
      <c r="J24" s="24">
        <v>9</v>
      </c>
      <c r="K24" s="24" t="s">
        <v>10</v>
      </c>
      <c r="L24" s="24">
        <v>8</v>
      </c>
      <c r="M24" s="24" t="s">
        <v>10</v>
      </c>
      <c r="N24" s="24">
        <v>8</v>
      </c>
      <c r="O24" s="18">
        <f t="shared" si="0"/>
        <v>8</v>
      </c>
      <c r="P24" s="18">
        <f t="shared" si="1"/>
        <v>76</v>
      </c>
      <c r="Q24" s="12" t="s">
        <v>37</v>
      </c>
      <c r="R24" s="17">
        <f t="shared" si="2"/>
        <v>76</v>
      </c>
      <c r="S24"/>
      <c r="T24" s="22"/>
    </row>
    <row r="25" spans="1:20" ht="17.1" customHeight="1">
      <c r="A25" s="7">
        <f t="shared" si="3"/>
        <v>19</v>
      </c>
      <c r="B25" s="23">
        <v>1192259</v>
      </c>
      <c r="C25" s="23" t="s">
        <v>148</v>
      </c>
      <c r="D25" s="23" t="s">
        <v>64</v>
      </c>
      <c r="E25" s="24" t="s">
        <v>10</v>
      </c>
      <c r="F25" s="24">
        <v>8</v>
      </c>
      <c r="G25" s="24" t="s">
        <v>14</v>
      </c>
      <c r="H25" s="24">
        <v>9</v>
      </c>
      <c r="I25" s="24" t="s">
        <v>14</v>
      </c>
      <c r="J25" s="24">
        <v>9</v>
      </c>
      <c r="K25" s="24" t="s">
        <v>15</v>
      </c>
      <c r="L25" s="24">
        <v>10</v>
      </c>
      <c r="M25" s="24" t="s">
        <v>15</v>
      </c>
      <c r="N25" s="24">
        <v>10</v>
      </c>
      <c r="O25" s="18">
        <f t="shared" si="0"/>
        <v>9.2</v>
      </c>
      <c r="P25" s="18">
        <f t="shared" si="1"/>
        <v>87.39999999999999</v>
      </c>
      <c r="Q25" s="12" t="s">
        <v>37</v>
      </c>
      <c r="R25" s="17">
        <f t="shared" si="2"/>
        <v>87.39999999999999</v>
      </c>
      <c r="S25"/>
      <c r="T25" s="22"/>
    </row>
    <row r="26" spans="1:20" ht="17.1" customHeight="1">
      <c r="A26" s="7">
        <f t="shared" si="3"/>
        <v>20</v>
      </c>
      <c r="B26" s="23">
        <v>1192260</v>
      </c>
      <c r="C26" s="23"/>
      <c r="D26" s="23" t="s">
        <v>65</v>
      </c>
      <c r="E26" s="24" t="s">
        <v>10</v>
      </c>
      <c r="F26" s="24">
        <v>8</v>
      </c>
      <c r="G26" s="24" t="s">
        <v>14</v>
      </c>
      <c r="H26" s="24">
        <v>9</v>
      </c>
      <c r="I26" s="24" t="s">
        <v>13</v>
      </c>
      <c r="J26" s="24">
        <v>7</v>
      </c>
      <c r="K26" s="24" t="s">
        <v>141</v>
      </c>
      <c r="L26" s="24">
        <v>8</v>
      </c>
      <c r="M26" s="24" t="s">
        <v>10</v>
      </c>
      <c r="N26" s="24">
        <v>8</v>
      </c>
      <c r="O26" s="18">
        <f t="shared" si="0"/>
        <v>8</v>
      </c>
      <c r="P26" s="18">
        <f t="shared" si="1"/>
        <v>76</v>
      </c>
      <c r="Q26" s="12" t="s">
        <v>37</v>
      </c>
      <c r="R26" s="17">
        <f t="shared" si="2"/>
        <v>76</v>
      </c>
      <c r="S26"/>
      <c r="T26" s="22"/>
    </row>
    <row r="27" spans="1:20" ht="17.1" customHeight="1">
      <c r="A27" s="7">
        <f t="shared" si="3"/>
        <v>21</v>
      </c>
      <c r="B27" s="23">
        <v>1192261</v>
      </c>
      <c r="C27" s="23"/>
      <c r="D27" s="23" t="s">
        <v>66</v>
      </c>
      <c r="E27" s="24" t="s">
        <v>13</v>
      </c>
      <c r="F27" s="24">
        <v>7</v>
      </c>
      <c r="G27" s="24" t="s">
        <v>14</v>
      </c>
      <c r="H27" s="24">
        <v>9</v>
      </c>
      <c r="I27" s="24" t="s">
        <v>10</v>
      </c>
      <c r="J27" s="24">
        <v>8</v>
      </c>
      <c r="K27" s="24" t="s">
        <v>134</v>
      </c>
      <c r="L27" s="24">
        <v>7</v>
      </c>
      <c r="M27" s="24" t="s">
        <v>10</v>
      </c>
      <c r="N27" s="24">
        <v>8</v>
      </c>
      <c r="O27" s="18">
        <f t="shared" si="0"/>
        <v>7.8</v>
      </c>
      <c r="P27" s="18">
        <f t="shared" si="1"/>
        <v>74.1</v>
      </c>
      <c r="Q27" s="12" t="s">
        <v>37</v>
      </c>
      <c r="R27" s="17">
        <f t="shared" si="2"/>
        <v>74.1</v>
      </c>
      <c r="S27"/>
      <c r="T27" s="22"/>
    </row>
    <row r="28" spans="1:20" ht="17.1" customHeight="1">
      <c r="A28" s="7">
        <f t="shared" si="3"/>
        <v>22</v>
      </c>
      <c r="B28" s="23">
        <v>1192262</v>
      </c>
      <c r="C28" s="23"/>
      <c r="D28" s="23" t="s">
        <v>67</v>
      </c>
      <c r="E28" s="24" t="s">
        <v>14</v>
      </c>
      <c r="F28" s="24">
        <v>9</v>
      </c>
      <c r="G28" s="24" t="s">
        <v>14</v>
      </c>
      <c r="H28" s="24">
        <v>9</v>
      </c>
      <c r="I28" s="24" t="s">
        <v>10</v>
      </c>
      <c r="J28" s="24">
        <v>8</v>
      </c>
      <c r="K28" s="24" t="s">
        <v>14</v>
      </c>
      <c r="L28" s="24">
        <v>9</v>
      </c>
      <c r="M28" s="24" t="s">
        <v>10</v>
      </c>
      <c r="N28" s="24">
        <v>8</v>
      </c>
      <c r="O28" s="18">
        <f t="shared" si="0"/>
        <v>8.6</v>
      </c>
      <c r="P28" s="18">
        <f t="shared" si="1"/>
        <v>81.7</v>
      </c>
      <c r="Q28" s="12" t="s">
        <v>37</v>
      </c>
      <c r="R28" s="17">
        <f t="shared" si="2"/>
        <v>81.7</v>
      </c>
      <c r="S28"/>
      <c r="T28" s="22"/>
    </row>
    <row r="29" spans="1:20" ht="17.1" customHeight="1">
      <c r="A29" s="7">
        <f t="shared" si="3"/>
        <v>23</v>
      </c>
      <c r="B29" s="23">
        <v>1192263</v>
      </c>
      <c r="C29" s="23"/>
      <c r="D29" s="23" t="s">
        <v>68</v>
      </c>
      <c r="E29" s="24" t="s">
        <v>15</v>
      </c>
      <c r="F29" s="24">
        <v>10</v>
      </c>
      <c r="G29" s="24" t="s">
        <v>15</v>
      </c>
      <c r="H29" s="24">
        <v>10</v>
      </c>
      <c r="I29" s="24" t="s">
        <v>15</v>
      </c>
      <c r="J29" s="24">
        <v>10</v>
      </c>
      <c r="K29" s="24" t="s">
        <v>137</v>
      </c>
      <c r="L29" s="24">
        <v>10</v>
      </c>
      <c r="M29" s="24" t="s">
        <v>15</v>
      </c>
      <c r="N29" s="24">
        <v>10</v>
      </c>
      <c r="O29" s="18">
        <f t="shared" si="0"/>
        <v>10</v>
      </c>
      <c r="P29" s="18">
        <f t="shared" si="1"/>
        <v>95</v>
      </c>
      <c r="Q29" s="12" t="s">
        <v>37</v>
      </c>
      <c r="R29" s="17">
        <f t="shared" si="2"/>
        <v>95</v>
      </c>
      <c r="S29"/>
      <c r="T29" s="22"/>
    </row>
    <row r="30" spans="1:20" ht="17.1" customHeight="1">
      <c r="A30" s="7">
        <f t="shared" si="3"/>
        <v>24</v>
      </c>
      <c r="B30" s="23">
        <v>1192264</v>
      </c>
      <c r="C30" s="23"/>
      <c r="D30" s="23" t="s">
        <v>69</v>
      </c>
      <c r="E30" s="24" t="s">
        <v>134</v>
      </c>
      <c r="F30" s="24">
        <v>7</v>
      </c>
      <c r="G30" s="24" t="s">
        <v>10</v>
      </c>
      <c r="H30" s="24">
        <v>8</v>
      </c>
      <c r="I30" s="24" t="s">
        <v>13</v>
      </c>
      <c r="J30" s="24">
        <v>7</v>
      </c>
      <c r="K30" s="24" t="s">
        <v>134</v>
      </c>
      <c r="L30" s="24">
        <v>7</v>
      </c>
      <c r="M30" s="24" t="s">
        <v>10</v>
      </c>
      <c r="N30" s="24">
        <v>8</v>
      </c>
      <c r="O30" s="18">
        <f t="shared" si="0"/>
        <v>7.4</v>
      </c>
      <c r="P30" s="18">
        <f t="shared" si="1"/>
        <v>70.3</v>
      </c>
      <c r="Q30" s="12" t="s">
        <v>37</v>
      </c>
      <c r="R30" s="17">
        <f t="shared" si="2"/>
        <v>70.3</v>
      </c>
      <c r="S30"/>
      <c r="T30" s="22"/>
    </row>
    <row r="31" spans="1:20" ht="17.1" customHeight="1">
      <c r="A31" s="7">
        <f t="shared" si="3"/>
        <v>25</v>
      </c>
      <c r="B31" s="23">
        <v>1192265</v>
      </c>
      <c r="C31" s="23"/>
      <c r="D31" s="23" t="s">
        <v>70</v>
      </c>
      <c r="E31" s="24" t="s">
        <v>10</v>
      </c>
      <c r="F31" s="24">
        <v>8</v>
      </c>
      <c r="G31" s="24" t="s">
        <v>14</v>
      </c>
      <c r="H31" s="24">
        <v>9</v>
      </c>
      <c r="I31" s="24" t="s">
        <v>10</v>
      </c>
      <c r="J31" s="24">
        <v>8</v>
      </c>
      <c r="K31" s="24" t="s">
        <v>134</v>
      </c>
      <c r="L31" s="24">
        <v>7</v>
      </c>
      <c r="M31" s="24" t="s">
        <v>14</v>
      </c>
      <c r="N31" s="24">
        <v>9</v>
      </c>
      <c r="O31" s="18">
        <f t="shared" si="0"/>
        <v>8.2</v>
      </c>
      <c r="P31" s="18">
        <f t="shared" si="1"/>
        <v>77.89999999999999</v>
      </c>
      <c r="Q31" s="12" t="s">
        <v>37</v>
      </c>
      <c r="R31" s="17">
        <f t="shared" si="2"/>
        <v>77.89999999999999</v>
      </c>
      <c r="S31"/>
      <c r="T31" s="22"/>
    </row>
    <row r="32" spans="1:20" ht="17.1" customHeight="1">
      <c r="A32" s="7">
        <f t="shared" si="3"/>
        <v>26</v>
      </c>
      <c r="B32" s="23">
        <v>1192266</v>
      </c>
      <c r="C32" s="23"/>
      <c r="D32" s="23" t="s">
        <v>71</v>
      </c>
      <c r="E32" s="24" t="s">
        <v>10</v>
      </c>
      <c r="F32" s="24">
        <v>8</v>
      </c>
      <c r="G32" s="24" t="s">
        <v>10</v>
      </c>
      <c r="H32" s="24">
        <v>8</v>
      </c>
      <c r="I32" s="24" t="s">
        <v>13</v>
      </c>
      <c r="J32" s="24">
        <v>7</v>
      </c>
      <c r="K32" s="24" t="s">
        <v>134</v>
      </c>
      <c r="L32" s="24">
        <v>7</v>
      </c>
      <c r="M32" s="24" t="s">
        <v>13</v>
      </c>
      <c r="N32" s="24">
        <v>7</v>
      </c>
      <c r="O32" s="18">
        <f t="shared" si="0"/>
        <v>7.4</v>
      </c>
      <c r="P32" s="18">
        <f t="shared" si="1"/>
        <v>70.3</v>
      </c>
      <c r="Q32" s="12" t="s">
        <v>37</v>
      </c>
      <c r="R32" s="17">
        <f t="shared" si="2"/>
        <v>70.3</v>
      </c>
      <c r="S32"/>
      <c r="T32" s="22"/>
    </row>
    <row r="33" spans="1:20" ht="17.1" customHeight="1">
      <c r="A33" s="7">
        <f t="shared" si="3"/>
        <v>27</v>
      </c>
      <c r="B33" s="23">
        <v>1192267</v>
      </c>
      <c r="C33" s="23"/>
      <c r="D33" s="23" t="s">
        <v>72</v>
      </c>
      <c r="E33" s="24" t="s">
        <v>10</v>
      </c>
      <c r="F33" s="24">
        <v>8</v>
      </c>
      <c r="G33" s="24" t="s">
        <v>10</v>
      </c>
      <c r="H33" s="24">
        <v>8</v>
      </c>
      <c r="I33" s="24" t="s">
        <v>10</v>
      </c>
      <c r="J33" s="24">
        <v>8</v>
      </c>
      <c r="K33" s="24" t="s">
        <v>10</v>
      </c>
      <c r="L33" s="24">
        <v>8</v>
      </c>
      <c r="M33" s="24" t="s">
        <v>10</v>
      </c>
      <c r="N33" s="24">
        <v>8</v>
      </c>
      <c r="O33" s="18">
        <f t="shared" si="0"/>
        <v>8</v>
      </c>
      <c r="P33" s="18">
        <f t="shared" si="1"/>
        <v>76</v>
      </c>
      <c r="Q33" s="12" t="s">
        <v>37</v>
      </c>
      <c r="R33" s="17">
        <f t="shared" si="2"/>
        <v>76</v>
      </c>
      <c r="S33"/>
      <c r="T33" s="22"/>
    </row>
    <row r="34" spans="1:20" ht="17.1" customHeight="1">
      <c r="A34" s="7">
        <f t="shared" si="3"/>
        <v>28</v>
      </c>
      <c r="B34" s="23">
        <v>1192268</v>
      </c>
      <c r="C34" s="23"/>
      <c r="D34" s="23" t="s">
        <v>73</v>
      </c>
      <c r="E34" s="24" t="s">
        <v>14</v>
      </c>
      <c r="F34" s="24">
        <v>9</v>
      </c>
      <c r="G34" s="24" t="s">
        <v>15</v>
      </c>
      <c r="H34" s="24">
        <v>10</v>
      </c>
      <c r="I34" s="24" t="s">
        <v>15</v>
      </c>
      <c r="J34" s="24">
        <v>10</v>
      </c>
      <c r="K34" s="24" t="s">
        <v>15</v>
      </c>
      <c r="L34" s="24">
        <v>10</v>
      </c>
      <c r="M34" s="24" t="s">
        <v>15</v>
      </c>
      <c r="N34" s="24">
        <v>10</v>
      </c>
      <c r="O34" s="18">
        <f t="shared" si="0"/>
        <v>9.8</v>
      </c>
      <c r="P34" s="18">
        <f t="shared" si="1"/>
        <v>93.10000000000001</v>
      </c>
      <c r="Q34" s="12" t="s">
        <v>37</v>
      </c>
      <c r="R34" s="17">
        <f t="shared" si="2"/>
        <v>93.10000000000001</v>
      </c>
      <c r="S34"/>
      <c r="T34" s="22"/>
    </row>
    <row r="35" spans="1:20" ht="17.1" customHeight="1">
      <c r="A35" s="7">
        <f t="shared" si="3"/>
        <v>29</v>
      </c>
      <c r="B35" s="23">
        <v>1192269</v>
      </c>
      <c r="C35" s="23"/>
      <c r="D35" s="23" t="s">
        <v>74</v>
      </c>
      <c r="E35" s="24" t="s">
        <v>10</v>
      </c>
      <c r="F35" s="24">
        <v>8</v>
      </c>
      <c r="G35" s="24" t="s">
        <v>14</v>
      </c>
      <c r="H35" s="24">
        <v>9</v>
      </c>
      <c r="I35" s="24" t="s">
        <v>14</v>
      </c>
      <c r="J35" s="24">
        <v>9</v>
      </c>
      <c r="K35" s="24" t="s">
        <v>141</v>
      </c>
      <c r="L35" s="24">
        <v>8</v>
      </c>
      <c r="M35" s="24" t="s">
        <v>10</v>
      </c>
      <c r="N35" s="24">
        <v>8</v>
      </c>
      <c r="O35" s="18">
        <f t="shared" si="0"/>
        <v>8.4</v>
      </c>
      <c r="P35" s="18">
        <f t="shared" si="1"/>
        <v>79.8</v>
      </c>
      <c r="Q35" s="12" t="s">
        <v>37</v>
      </c>
      <c r="R35" s="17">
        <f t="shared" si="2"/>
        <v>79.8</v>
      </c>
      <c r="S35"/>
      <c r="T35" s="22"/>
    </row>
    <row r="36" spans="1:20" ht="17.1" customHeight="1">
      <c r="A36" s="7">
        <f t="shared" si="3"/>
        <v>30</v>
      </c>
      <c r="B36" s="23">
        <v>1192270</v>
      </c>
      <c r="C36" s="23"/>
      <c r="D36" s="23" t="s">
        <v>75</v>
      </c>
      <c r="E36" s="24" t="s">
        <v>11</v>
      </c>
      <c r="F36" s="24">
        <v>6</v>
      </c>
      <c r="G36" s="24" t="s">
        <v>13</v>
      </c>
      <c r="H36" s="24">
        <v>7</v>
      </c>
      <c r="I36" s="24" t="s">
        <v>13</v>
      </c>
      <c r="J36" s="24">
        <v>7</v>
      </c>
      <c r="K36" s="24" t="s">
        <v>134</v>
      </c>
      <c r="L36" s="24">
        <v>7</v>
      </c>
      <c r="M36" s="24" t="s">
        <v>13</v>
      </c>
      <c r="N36" s="24">
        <v>7</v>
      </c>
      <c r="O36" s="18">
        <f t="shared" si="0"/>
        <v>6.8</v>
      </c>
      <c r="P36" s="18">
        <f t="shared" si="1"/>
        <v>64.6</v>
      </c>
      <c r="Q36" s="12" t="s">
        <v>37</v>
      </c>
      <c r="R36" s="17">
        <f t="shared" si="2"/>
        <v>64.6</v>
      </c>
      <c r="S36"/>
      <c r="T36" s="22"/>
    </row>
    <row r="37" spans="1:20" ht="17.1" customHeight="1">
      <c r="A37" s="7">
        <f t="shared" si="3"/>
        <v>31</v>
      </c>
      <c r="B37" s="23">
        <v>1192271</v>
      </c>
      <c r="C37" s="23"/>
      <c r="D37" s="23" t="s">
        <v>76</v>
      </c>
      <c r="E37" s="24" t="s">
        <v>14</v>
      </c>
      <c r="F37" s="24">
        <v>9</v>
      </c>
      <c r="G37" s="24" t="s">
        <v>14</v>
      </c>
      <c r="H37" s="24">
        <v>9</v>
      </c>
      <c r="I37" s="24" t="s">
        <v>14</v>
      </c>
      <c r="J37" s="24">
        <v>9</v>
      </c>
      <c r="K37" s="24" t="s">
        <v>137</v>
      </c>
      <c r="L37" s="24">
        <v>10</v>
      </c>
      <c r="M37" s="24" t="s">
        <v>15</v>
      </c>
      <c r="N37" s="24">
        <v>10</v>
      </c>
      <c r="O37" s="18">
        <f t="shared" si="0"/>
        <v>9.4</v>
      </c>
      <c r="P37" s="18">
        <f t="shared" si="1"/>
        <v>89.3</v>
      </c>
      <c r="Q37" s="12" t="s">
        <v>37</v>
      </c>
      <c r="R37" s="17">
        <f t="shared" si="2"/>
        <v>89.3</v>
      </c>
      <c r="S37"/>
      <c r="T37" s="22"/>
    </row>
    <row r="38" spans="1:20" ht="17.1" customHeight="1">
      <c r="A38" s="7">
        <f t="shared" si="3"/>
        <v>32</v>
      </c>
      <c r="B38" s="23">
        <v>1192272</v>
      </c>
      <c r="C38" s="23"/>
      <c r="D38" s="23" t="s">
        <v>77</v>
      </c>
      <c r="E38" s="24" t="s">
        <v>10</v>
      </c>
      <c r="F38" s="24">
        <v>8</v>
      </c>
      <c r="G38" s="24" t="s">
        <v>14</v>
      </c>
      <c r="H38" s="24">
        <v>9</v>
      </c>
      <c r="I38" s="24" t="s">
        <v>10</v>
      </c>
      <c r="J38" s="24">
        <v>8</v>
      </c>
      <c r="K38" s="24" t="s">
        <v>142</v>
      </c>
      <c r="L38" s="24">
        <v>8</v>
      </c>
      <c r="M38" s="24" t="s">
        <v>10</v>
      </c>
      <c r="N38" s="24">
        <v>8</v>
      </c>
      <c r="O38" s="18">
        <f t="shared" si="0"/>
        <v>8.2</v>
      </c>
      <c r="P38" s="18">
        <f t="shared" si="1"/>
        <v>77.89999999999999</v>
      </c>
      <c r="Q38" s="12" t="s">
        <v>37</v>
      </c>
      <c r="R38" s="17">
        <f t="shared" si="2"/>
        <v>77.89999999999999</v>
      </c>
      <c r="S38"/>
      <c r="T38" s="22"/>
    </row>
    <row r="39" spans="1:20" ht="17.1" customHeight="1">
      <c r="A39" s="7">
        <f t="shared" si="3"/>
        <v>33</v>
      </c>
      <c r="B39" s="23">
        <v>1192273</v>
      </c>
      <c r="C39" s="23"/>
      <c r="D39" s="23" t="s">
        <v>78</v>
      </c>
      <c r="E39" s="24" t="s">
        <v>14</v>
      </c>
      <c r="F39" s="24">
        <v>9</v>
      </c>
      <c r="G39" s="24" t="s">
        <v>14</v>
      </c>
      <c r="H39" s="24">
        <v>9</v>
      </c>
      <c r="I39" s="24" t="s">
        <v>10</v>
      </c>
      <c r="J39" s="24">
        <v>8</v>
      </c>
      <c r="K39" s="24" t="s">
        <v>143</v>
      </c>
      <c r="L39" s="24">
        <v>9</v>
      </c>
      <c r="M39" s="24" t="s">
        <v>14</v>
      </c>
      <c r="N39" s="24">
        <v>9</v>
      </c>
      <c r="O39" s="18">
        <f t="shared" si="0"/>
        <v>8.8</v>
      </c>
      <c r="P39" s="18">
        <f t="shared" si="1"/>
        <v>83.60000000000001</v>
      </c>
      <c r="Q39" s="12" t="s">
        <v>37</v>
      </c>
      <c r="R39" s="17">
        <f t="shared" si="2"/>
        <v>83.60000000000001</v>
      </c>
      <c r="S39"/>
      <c r="T39" s="22"/>
    </row>
    <row r="40" spans="1:20" ht="17.1" customHeight="1">
      <c r="A40" s="7">
        <f t="shared" si="3"/>
        <v>34</v>
      </c>
      <c r="B40" s="23">
        <v>1192274</v>
      </c>
      <c r="C40" s="23"/>
      <c r="D40" s="23" t="s">
        <v>79</v>
      </c>
      <c r="E40" s="24" t="s">
        <v>13</v>
      </c>
      <c r="F40" s="24">
        <v>7</v>
      </c>
      <c r="G40" s="24" t="s">
        <v>14</v>
      </c>
      <c r="H40" s="24">
        <v>9</v>
      </c>
      <c r="I40" s="24" t="s">
        <v>13</v>
      </c>
      <c r="J40" s="24">
        <v>7</v>
      </c>
      <c r="K40" s="24" t="s">
        <v>13</v>
      </c>
      <c r="L40" s="24">
        <v>7</v>
      </c>
      <c r="M40" s="24" t="s">
        <v>10</v>
      </c>
      <c r="N40" s="24">
        <v>8</v>
      </c>
      <c r="O40" s="18">
        <f t="shared" si="0"/>
        <v>7.6</v>
      </c>
      <c r="P40" s="18">
        <f t="shared" si="1"/>
        <v>72.2</v>
      </c>
      <c r="Q40" s="12" t="s">
        <v>37</v>
      </c>
      <c r="R40" s="17">
        <f t="shared" si="2"/>
        <v>72.2</v>
      </c>
      <c r="S40"/>
      <c r="T40" s="22"/>
    </row>
    <row r="41" spans="1:20" ht="17.1" customHeight="1">
      <c r="A41" s="7">
        <f t="shared" si="3"/>
        <v>35</v>
      </c>
      <c r="B41" s="23">
        <v>1192275</v>
      </c>
      <c r="C41" s="23" t="s">
        <v>148</v>
      </c>
      <c r="D41" s="23" t="s">
        <v>80</v>
      </c>
      <c r="E41" s="24" t="s">
        <v>11</v>
      </c>
      <c r="F41" s="24">
        <v>6</v>
      </c>
      <c r="G41" s="24" t="s">
        <v>11</v>
      </c>
      <c r="H41" s="24">
        <v>6</v>
      </c>
      <c r="I41" s="24" t="s">
        <v>12</v>
      </c>
      <c r="J41" s="24">
        <v>5</v>
      </c>
      <c r="K41" s="24" t="s">
        <v>12</v>
      </c>
      <c r="L41" s="24">
        <v>5</v>
      </c>
      <c r="M41" s="24" t="s">
        <v>12</v>
      </c>
      <c r="N41" s="24">
        <v>5</v>
      </c>
      <c r="O41" s="18">
        <f t="shared" si="0"/>
        <v>5.4</v>
      </c>
      <c r="P41" s="18">
        <f t="shared" si="1"/>
        <v>51.300000000000004</v>
      </c>
      <c r="Q41" s="12" t="s">
        <v>37</v>
      </c>
      <c r="R41" s="17">
        <f t="shared" si="2"/>
        <v>51.300000000000004</v>
      </c>
      <c r="S41"/>
      <c r="T41" s="22"/>
    </row>
    <row r="42" spans="1:20" ht="17.1" customHeight="1">
      <c r="A42" s="7">
        <f t="shared" si="3"/>
        <v>36</v>
      </c>
      <c r="B42" s="23">
        <v>1192276</v>
      </c>
      <c r="C42" s="23" t="s">
        <v>148</v>
      </c>
      <c r="D42" s="23" t="s">
        <v>81</v>
      </c>
      <c r="E42" s="24" t="s">
        <v>12</v>
      </c>
      <c r="F42" s="24">
        <v>5</v>
      </c>
      <c r="G42" s="24" t="s">
        <v>12</v>
      </c>
      <c r="H42" s="24">
        <v>5</v>
      </c>
      <c r="I42" s="24" t="s">
        <v>12</v>
      </c>
      <c r="J42" s="24">
        <v>5</v>
      </c>
      <c r="K42" s="24" t="s">
        <v>12</v>
      </c>
      <c r="L42" s="24">
        <v>5</v>
      </c>
      <c r="M42" s="24" t="s">
        <v>12</v>
      </c>
      <c r="N42" s="24">
        <v>5</v>
      </c>
      <c r="O42" s="18">
        <f t="shared" si="0"/>
        <v>5</v>
      </c>
      <c r="P42" s="18">
        <f t="shared" si="1"/>
        <v>47.5</v>
      </c>
      <c r="Q42" s="12" t="s">
        <v>37</v>
      </c>
      <c r="R42" s="17">
        <f t="shared" si="2"/>
        <v>47.5</v>
      </c>
      <c r="S42"/>
      <c r="T42" s="22"/>
    </row>
    <row r="43" spans="1:20" ht="17.1" customHeight="1">
      <c r="A43" s="7">
        <f t="shared" si="3"/>
        <v>37</v>
      </c>
      <c r="B43" s="23">
        <v>1192277</v>
      </c>
      <c r="C43" s="23" t="s">
        <v>148</v>
      </c>
      <c r="D43" s="23" t="s">
        <v>82</v>
      </c>
      <c r="E43" s="24" t="s">
        <v>12</v>
      </c>
      <c r="F43" s="24">
        <v>5</v>
      </c>
      <c r="G43" s="24" t="s">
        <v>11</v>
      </c>
      <c r="H43" s="24">
        <v>6</v>
      </c>
      <c r="I43" s="24" t="s">
        <v>0</v>
      </c>
      <c r="J43" s="24">
        <v>4</v>
      </c>
      <c r="K43" s="24" t="s">
        <v>12</v>
      </c>
      <c r="L43" s="24">
        <v>5</v>
      </c>
      <c r="M43" s="24" t="s">
        <v>0</v>
      </c>
      <c r="N43" s="24">
        <v>4</v>
      </c>
      <c r="O43" s="18">
        <f t="shared" si="0"/>
        <v>4.8</v>
      </c>
      <c r="P43" s="18">
        <f t="shared" si="1"/>
        <v>45.6</v>
      </c>
      <c r="Q43" s="12" t="s">
        <v>37</v>
      </c>
      <c r="R43" s="17">
        <f t="shared" si="2"/>
        <v>45.6</v>
      </c>
      <c r="S43"/>
      <c r="T43" s="22"/>
    </row>
    <row r="44" spans="1:20" ht="17.1" customHeight="1">
      <c r="A44" s="7">
        <f t="shared" si="3"/>
        <v>38</v>
      </c>
      <c r="B44" s="23">
        <v>1192278</v>
      </c>
      <c r="C44" s="23" t="s">
        <v>148</v>
      </c>
      <c r="D44" s="23" t="s">
        <v>83</v>
      </c>
      <c r="E44" s="24" t="s">
        <v>11</v>
      </c>
      <c r="F44" s="24">
        <v>6</v>
      </c>
      <c r="G44" s="24" t="s">
        <v>13</v>
      </c>
      <c r="H44" s="24">
        <v>7</v>
      </c>
      <c r="I44" s="24" t="s">
        <v>12</v>
      </c>
      <c r="J44" s="24">
        <v>5</v>
      </c>
      <c r="K44" s="24" t="s">
        <v>11</v>
      </c>
      <c r="L44" s="24">
        <v>6</v>
      </c>
      <c r="M44" s="24" t="s">
        <v>11</v>
      </c>
      <c r="N44" s="24">
        <v>6</v>
      </c>
      <c r="O44" s="18">
        <f t="shared" si="0"/>
        <v>6</v>
      </c>
      <c r="P44" s="18">
        <f t="shared" si="1"/>
        <v>57</v>
      </c>
      <c r="Q44" s="12" t="s">
        <v>37</v>
      </c>
      <c r="R44" s="17">
        <f t="shared" si="2"/>
        <v>57</v>
      </c>
      <c r="S44"/>
      <c r="T44" s="22"/>
    </row>
    <row r="45" spans="1:20" ht="17.1" customHeight="1">
      <c r="A45" s="7">
        <f t="shared" si="3"/>
        <v>39</v>
      </c>
      <c r="B45" s="23">
        <v>1192279</v>
      </c>
      <c r="C45" s="23" t="s">
        <v>148</v>
      </c>
      <c r="D45" s="23" t="s">
        <v>84</v>
      </c>
      <c r="E45" s="24" t="s">
        <v>12</v>
      </c>
      <c r="F45" s="24">
        <v>5</v>
      </c>
      <c r="G45" s="24" t="s">
        <v>12</v>
      </c>
      <c r="H45" s="24">
        <v>5</v>
      </c>
      <c r="I45" s="24" t="s">
        <v>12</v>
      </c>
      <c r="J45" s="24">
        <v>5</v>
      </c>
      <c r="K45" s="24" t="s">
        <v>12</v>
      </c>
      <c r="L45" s="24">
        <v>5</v>
      </c>
      <c r="M45" s="24" t="s">
        <v>0</v>
      </c>
      <c r="N45" s="24">
        <v>4</v>
      </c>
      <c r="O45" s="18">
        <f t="shared" si="0"/>
        <v>4.8</v>
      </c>
      <c r="P45" s="18">
        <f t="shared" si="1"/>
        <v>45.6</v>
      </c>
      <c r="Q45" s="12" t="s">
        <v>37</v>
      </c>
      <c r="R45" s="17">
        <f t="shared" si="2"/>
        <v>45.6</v>
      </c>
      <c r="S45"/>
      <c r="T45" s="22"/>
    </row>
    <row r="46" spans="1:20" ht="17.1" customHeight="1">
      <c r="A46" s="7">
        <f t="shared" si="3"/>
        <v>40</v>
      </c>
      <c r="B46" s="23">
        <v>1192280</v>
      </c>
      <c r="C46" s="23" t="s">
        <v>148</v>
      </c>
      <c r="D46" s="23" t="s">
        <v>85</v>
      </c>
      <c r="E46" s="24" t="s">
        <v>12</v>
      </c>
      <c r="F46" s="24">
        <v>5</v>
      </c>
      <c r="G46" s="24" t="s">
        <v>12</v>
      </c>
      <c r="H46" s="24">
        <v>5</v>
      </c>
      <c r="I46" s="24" t="s">
        <v>11</v>
      </c>
      <c r="J46" s="24">
        <v>6</v>
      </c>
      <c r="K46" s="24" t="s">
        <v>12</v>
      </c>
      <c r="L46" s="24">
        <v>5</v>
      </c>
      <c r="M46" s="24" t="s">
        <v>12</v>
      </c>
      <c r="N46" s="24">
        <v>5</v>
      </c>
      <c r="O46" s="18">
        <f t="shared" si="0"/>
        <v>5.2</v>
      </c>
      <c r="P46" s="18">
        <f t="shared" si="1"/>
        <v>49.4</v>
      </c>
      <c r="Q46" s="12" t="s">
        <v>37</v>
      </c>
      <c r="R46" s="17">
        <f t="shared" si="2"/>
        <v>49.4</v>
      </c>
      <c r="S46"/>
      <c r="T46" s="22"/>
    </row>
    <row r="47" spans="1:20" ht="17.1" customHeight="1">
      <c r="A47" s="7">
        <f t="shared" si="3"/>
        <v>41</v>
      </c>
      <c r="B47" s="23">
        <v>1192281</v>
      </c>
      <c r="C47" s="23" t="s">
        <v>148</v>
      </c>
      <c r="D47" s="23" t="s">
        <v>86</v>
      </c>
      <c r="E47" s="24" t="s">
        <v>11</v>
      </c>
      <c r="F47" s="24">
        <v>6</v>
      </c>
      <c r="G47" s="24" t="s">
        <v>13</v>
      </c>
      <c r="H47" s="24">
        <v>7</v>
      </c>
      <c r="I47" s="24" t="s">
        <v>12</v>
      </c>
      <c r="J47" s="24">
        <v>5</v>
      </c>
      <c r="K47" s="24" t="s">
        <v>140</v>
      </c>
      <c r="L47" s="24">
        <v>5</v>
      </c>
      <c r="M47" s="24" t="s">
        <v>11</v>
      </c>
      <c r="N47" s="24">
        <v>6</v>
      </c>
      <c r="O47" s="18">
        <f t="shared" si="0"/>
        <v>5.8</v>
      </c>
      <c r="P47" s="18">
        <f t="shared" si="1"/>
        <v>55.1</v>
      </c>
      <c r="Q47" s="12" t="s">
        <v>37</v>
      </c>
      <c r="R47" s="17">
        <f t="shared" si="2"/>
        <v>55.1</v>
      </c>
      <c r="S47"/>
      <c r="T47" s="22"/>
    </row>
    <row r="48" spans="1:20" ht="17.1" customHeight="1">
      <c r="A48" s="7">
        <f t="shared" si="3"/>
        <v>42</v>
      </c>
      <c r="B48" s="23">
        <v>1192282</v>
      </c>
      <c r="C48" s="23" t="s">
        <v>148</v>
      </c>
      <c r="D48" s="23" t="s">
        <v>87</v>
      </c>
      <c r="E48" s="24" t="s">
        <v>10</v>
      </c>
      <c r="F48" s="24">
        <v>8</v>
      </c>
      <c r="G48" s="24" t="s">
        <v>10</v>
      </c>
      <c r="H48" s="24">
        <v>8</v>
      </c>
      <c r="I48" s="24" t="s">
        <v>13</v>
      </c>
      <c r="J48" s="24">
        <v>7</v>
      </c>
      <c r="K48" s="24" t="s">
        <v>141</v>
      </c>
      <c r="L48" s="24">
        <v>8</v>
      </c>
      <c r="M48" s="24" t="s">
        <v>10</v>
      </c>
      <c r="N48" s="24">
        <v>8</v>
      </c>
      <c r="O48" s="18">
        <f t="shared" si="0"/>
        <v>7.8</v>
      </c>
      <c r="P48" s="18">
        <f t="shared" si="1"/>
        <v>74.1</v>
      </c>
      <c r="Q48" s="12" t="s">
        <v>37</v>
      </c>
      <c r="R48" s="17">
        <f t="shared" si="2"/>
        <v>74.1</v>
      </c>
      <c r="S48"/>
      <c r="T48" s="22"/>
    </row>
    <row r="49" spans="1:20" ht="17.1" customHeight="1">
      <c r="A49" s="7">
        <f t="shared" si="3"/>
        <v>43</v>
      </c>
      <c r="B49" s="23">
        <v>1192283</v>
      </c>
      <c r="C49" s="23" t="s">
        <v>148</v>
      </c>
      <c r="D49" s="23" t="s">
        <v>88</v>
      </c>
      <c r="E49" s="24" t="s">
        <v>11</v>
      </c>
      <c r="F49" s="24">
        <v>6</v>
      </c>
      <c r="G49" s="24" t="s">
        <v>11</v>
      </c>
      <c r="H49" s="24">
        <v>6</v>
      </c>
      <c r="I49" s="24" t="s">
        <v>0</v>
      </c>
      <c r="J49" s="24">
        <v>4</v>
      </c>
      <c r="K49" s="24" t="s">
        <v>12</v>
      </c>
      <c r="L49" s="24">
        <v>5</v>
      </c>
      <c r="M49" s="24" t="s">
        <v>12</v>
      </c>
      <c r="N49" s="24">
        <v>5</v>
      </c>
      <c r="O49" s="18">
        <f t="shared" si="0"/>
        <v>5.2</v>
      </c>
      <c r="P49" s="18">
        <f t="shared" si="1"/>
        <v>49.4</v>
      </c>
      <c r="Q49" s="12" t="s">
        <v>37</v>
      </c>
      <c r="R49" s="17">
        <f t="shared" si="2"/>
        <v>49.4</v>
      </c>
      <c r="S49"/>
      <c r="T49" s="22"/>
    </row>
    <row r="50" spans="1:20" ht="17.1" customHeight="1">
      <c r="A50" s="7">
        <f t="shared" si="3"/>
        <v>44</v>
      </c>
      <c r="B50" s="23">
        <v>1192284</v>
      </c>
      <c r="C50" s="23" t="s">
        <v>148</v>
      </c>
      <c r="D50" s="23" t="s">
        <v>89</v>
      </c>
      <c r="E50" s="24" t="s">
        <v>13</v>
      </c>
      <c r="F50" s="24">
        <v>7</v>
      </c>
      <c r="G50" s="24" t="s">
        <v>10</v>
      </c>
      <c r="H50" s="24">
        <v>8</v>
      </c>
      <c r="I50" s="24" t="s">
        <v>13</v>
      </c>
      <c r="J50" s="24">
        <v>7</v>
      </c>
      <c r="K50" s="24" t="s">
        <v>13</v>
      </c>
      <c r="L50" s="24">
        <v>7</v>
      </c>
      <c r="M50" s="24" t="s">
        <v>11</v>
      </c>
      <c r="N50" s="24">
        <v>6</v>
      </c>
      <c r="O50" s="18">
        <f t="shared" si="0"/>
        <v>7</v>
      </c>
      <c r="P50" s="18">
        <f t="shared" si="1"/>
        <v>66.5</v>
      </c>
      <c r="Q50" s="12" t="s">
        <v>37</v>
      </c>
      <c r="R50" s="17">
        <f t="shared" si="2"/>
        <v>66.5</v>
      </c>
      <c r="S50"/>
      <c r="T50" s="22"/>
    </row>
    <row r="51" spans="1:20" ht="17.1" customHeight="1">
      <c r="A51" s="7">
        <f t="shared" si="3"/>
        <v>45</v>
      </c>
      <c r="B51" s="23">
        <v>1192285</v>
      </c>
      <c r="C51" s="23" t="s">
        <v>148</v>
      </c>
      <c r="D51" s="23" t="s">
        <v>90</v>
      </c>
      <c r="E51" s="24" t="s">
        <v>13</v>
      </c>
      <c r="F51" s="24">
        <v>7</v>
      </c>
      <c r="G51" s="24" t="s">
        <v>14</v>
      </c>
      <c r="H51" s="24">
        <v>9</v>
      </c>
      <c r="I51" s="24" t="s">
        <v>11</v>
      </c>
      <c r="J51" s="24">
        <v>6</v>
      </c>
      <c r="K51" s="24" t="s">
        <v>144</v>
      </c>
      <c r="L51" s="24">
        <v>6</v>
      </c>
      <c r="M51" s="24" t="s">
        <v>13</v>
      </c>
      <c r="N51" s="24">
        <v>7</v>
      </c>
      <c r="O51" s="18">
        <f t="shared" si="0"/>
        <v>7</v>
      </c>
      <c r="P51" s="18">
        <f t="shared" si="1"/>
        <v>66.5</v>
      </c>
      <c r="Q51" s="12" t="s">
        <v>37</v>
      </c>
      <c r="R51" s="17">
        <f t="shared" si="2"/>
        <v>66.5</v>
      </c>
      <c r="S51"/>
      <c r="T51" s="22"/>
    </row>
    <row r="52" spans="1:20" ht="17.1" customHeight="1">
      <c r="A52" s="7">
        <f t="shared" si="3"/>
        <v>46</v>
      </c>
      <c r="B52" s="23">
        <v>1192286</v>
      </c>
      <c r="C52" s="23" t="s">
        <v>148</v>
      </c>
      <c r="D52" s="23" t="s">
        <v>91</v>
      </c>
      <c r="E52" s="24" t="s">
        <v>11</v>
      </c>
      <c r="F52" s="24">
        <v>6</v>
      </c>
      <c r="G52" s="24" t="s">
        <v>13</v>
      </c>
      <c r="H52" s="24">
        <v>7</v>
      </c>
      <c r="I52" s="24" t="s">
        <v>12</v>
      </c>
      <c r="J52" s="24">
        <v>5</v>
      </c>
      <c r="K52" s="24" t="s">
        <v>138</v>
      </c>
      <c r="L52" s="24">
        <v>5</v>
      </c>
      <c r="M52" s="24" t="s">
        <v>11</v>
      </c>
      <c r="N52" s="24">
        <v>6</v>
      </c>
      <c r="O52" s="18">
        <f t="shared" si="0"/>
        <v>5.8</v>
      </c>
      <c r="P52" s="18">
        <f t="shared" si="1"/>
        <v>55.1</v>
      </c>
      <c r="Q52" s="12" t="s">
        <v>37</v>
      </c>
      <c r="R52" s="17">
        <f t="shared" si="2"/>
        <v>55.1</v>
      </c>
      <c r="S52"/>
      <c r="T52" s="22"/>
    </row>
    <row r="53" spans="1:20" ht="17.1" customHeight="1">
      <c r="A53" s="7">
        <f t="shared" si="3"/>
        <v>47</v>
      </c>
      <c r="B53" s="23">
        <v>1192287</v>
      </c>
      <c r="C53" s="23" t="s">
        <v>148</v>
      </c>
      <c r="D53" s="23" t="s">
        <v>92</v>
      </c>
      <c r="E53" s="24" t="s">
        <v>13</v>
      </c>
      <c r="F53" s="24">
        <v>7</v>
      </c>
      <c r="G53" s="24" t="s">
        <v>13</v>
      </c>
      <c r="H53" s="24">
        <v>7</v>
      </c>
      <c r="I53" s="24" t="s">
        <v>11</v>
      </c>
      <c r="J53" s="24">
        <v>6</v>
      </c>
      <c r="K53" s="24" t="s">
        <v>144</v>
      </c>
      <c r="L53" s="24">
        <v>6</v>
      </c>
      <c r="M53" s="24" t="s">
        <v>11</v>
      </c>
      <c r="N53" s="24">
        <v>6</v>
      </c>
      <c r="O53" s="18">
        <f t="shared" si="0"/>
        <v>6.4</v>
      </c>
      <c r="P53" s="18">
        <f t="shared" si="1"/>
        <v>60.800000000000004</v>
      </c>
      <c r="Q53" s="12" t="s">
        <v>37</v>
      </c>
      <c r="R53" s="17">
        <f t="shared" si="2"/>
        <v>60.800000000000004</v>
      </c>
      <c r="S53"/>
      <c r="T53" s="22"/>
    </row>
    <row r="54" spans="1:20" ht="17.1" customHeight="1">
      <c r="A54" s="7">
        <f t="shared" si="3"/>
        <v>48</v>
      </c>
      <c r="B54" s="23">
        <v>1192288</v>
      </c>
      <c r="C54" s="23" t="s">
        <v>148</v>
      </c>
      <c r="D54" s="23" t="s">
        <v>93</v>
      </c>
      <c r="E54" s="24" t="s">
        <v>11</v>
      </c>
      <c r="F54" s="24">
        <v>6</v>
      </c>
      <c r="G54" s="24" t="s">
        <v>10</v>
      </c>
      <c r="H54" s="24">
        <v>8</v>
      </c>
      <c r="I54" s="24" t="s">
        <v>12</v>
      </c>
      <c r="J54" s="24">
        <v>5</v>
      </c>
      <c r="K54" s="24" t="s">
        <v>11</v>
      </c>
      <c r="L54" s="24">
        <v>6</v>
      </c>
      <c r="M54" s="24" t="s">
        <v>11</v>
      </c>
      <c r="N54" s="24">
        <v>6</v>
      </c>
      <c r="O54" s="18">
        <f t="shared" si="0"/>
        <v>6.2</v>
      </c>
      <c r="P54" s="18">
        <f t="shared" si="1"/>
        <v>58.9</v>
      </c>
      <c r="Q54" s="12" t="s">
        <v>37</v>
      </c>
      <c r="R54" s="17">
        <f t="shared" si="2"/>
        <v>58.9</v>
      </c>
      <c r="S54"/>
      <c r="T54" s="22"/>
    </row>
    <row r="55" spans="1:20" ht="17.1" customHeight="1">
      <c r="A55" s="7">
        <f t="shared" si="3"/>
        <v>49</v>
      </c>
      <c r="B55" s="23">
        <v>1192289</v>
      </c>
      <c r="C55" s="23" t="s">
        <v>148</v>
      </c>
      <c r="D55" s="23" t="s">
        <v>94</v>
      </c>
      <c r="E55" s="24" t="s">
        <v>14</v>
      </c>
      <c r="F55" s="24">
        <v>9</v>
      </c>
      <c r="G55" s="24" t="s">
        <v>15</v>
      </c>
      <c r="H55" s="24">
        <v>10</v>
      </c>
      <c r="I55" s="24" t="s">
        <v>14</v>
      </c>
      <c r="J55" s="24">
        <v>9</v>
      </c>
      <c r="K55" s="24" t="s">
        <v>15</v>
      </c>
      <c r="L55" s="24">
        <v>10</v>
      </c>
      <c r="M55" s="24" t="s">
        <v>15</v>
      </c>
      <c r="N55" s="24">
        <v>10</v>
      </c>
      <c r="O55" s="18">
        <f>+(F55+H55+J55+L55+N55)/5</f>
        <v>9.6</v>
      </c>
      <c r="P55" s="18">
        <f t="shared" si="1"/>
        <v>91.2</v>
      </c>
      <c r="Q55" s="12" t="s">
        <v>37</v>
      </c>
      <c r="R55" s="17">
        <f t="shared" si="2"/>
        <v>91.2</v>
      </c>
      <c r="S55"/>
      <c r="T55" s="22"/>
    </row>
    <row r="56" spans="1:20" ht="17.1" customHeight="1">
      <c r="A56" s="7">
        <f t="shared" si="3"/>
        <v>50</v>
      </c>
      <c r="B56" s="23">
        <v>1192290</v>
      </c>
      <c r="C56" s="23" t="s">
        <v>148</v>
      </c>
      <c r="D56" s="23" t="s">
        <v>95</v>
      </c>
      <c r="E56" s="24" t="s">
        <v>12</v>
      </c>
      <c r="F56" s="24">
        <v>5</v>
      </c>
      <c r="G56" s="24" t="s">
        <v>11</v>
      </c>
      <c r="H56" s="24">
        <v>6</v>
      </c>
      <c r="I56" s="24" t="s">
        <v>12</v>
      </c>
      <c r="J56" s="24">
        <v>5</v>
      </c>
      <c r="K56" s="24" t="s">
        <v>136</v>
      </c>
      <c r="L56" s="24">
        <v>4</v>
      </c>
      <c r="M56" s="24" t="s">
        <v>12</v>
      </c>
      <c r="N56" s="24">
        <v>5</v>
      </c>
      <c r="O56" s="18">
        <f>+(F56+H56+J56+L56+N56)/5</f>
        <v>5</v>
      </c>
      <c r="P56" s="18">
        <f t="shared" si="1"/>
        <v>47.5</v>
      </c>
      <c r="Q56" s="12" t="s">
        <v>37</v>
      </c>
      <c r="R56" s="17">
        <f t="shared" si="2"/>
        <v>47.5</v>
      </c>
      <c r="S56"/>
      <c r="T56" s="22"/>
    </row>
    <row r="57" spans="1:20" ht="17.1" customHeight="1">
      <c r="A57" s="7">
        <f t="shared" si="3"/>
        <v>51</v>
      </c>
      <c r="B57" s="23">
        <v>1192291</v>
      </c>
      <c r="C57" s="23" t="s">
        <v>148</v>
      </c>
      <c r="D57" s="23" t="s">
        <v>96</v>
      </c>
      <c r="E57" s="24" t="s">
        <v>11</v>
      </c>
      <c r="F57" s="24">
        <v>6</v>
      </c>
      <c r="G57" s="24" t="s">
        <v>11</v>
      </c>
      <c r="H57" s="24">
        <v>6</v>
      </c>
      <c r="I57" s="24" t="s">
        <v>12</v>
      </c>
      <c r="J57" s="24">
        <v>5</v>
      </c>
      <c r="K57" s="24" t="s">
        <v>11</v>
      </c>
      <c r="L57" s="24">
        <v>6</v>
      </c>
      <c r="M57" s="24" t="s">
        <v>12</v>
      </c>
      <c r="N57" s="24">
        <v>5</v>
      </c>
      <c r="O57" s="18">
        <f>+(F57+H57+J57+L57+N57)/5</f>
        <v>5.6</v>
      </c>
      <c r="P57" s="18">
        <f t="shared" si="1"/>
        <v>53.199999999999996</v>
      </c>
      <c r="Q57" s="12" t="s">
        <v>37</v>
      </c>
      <c r="R57" s="17">
        <f t="shared" si="2"/>
        <v>53.199999999999996</v>
      </c>
      <c r="S57"/>
      <c r="T57" s="22"/>
    </row>
    <row r="58" spans="1:20" ht="17.1" customHeight="1">
      <c r="A58" s="7">
        <f t="shared" si="3"/>
        <v>52</v>
      </c>
      <c r="B58" s="23">
        <v>1192292</v>
      </c>
      <c r="C58" s="23" t="s">
        <v>148</v>
      </c>
      <c r="D58" s="23" t="s">
        <v>97</v>
      </c>
      <c r="E58" s="24" t="s">
        <v>13</v>
      </c>
      <c r="F58" s="24">
        <v>7</v>
      </c>
      <c r="G58" s="24" t="s">
        <v>10</v>
      </c>
      <c r="H58" s="24">
        <v>8</v>
      </c>
      <c r="I58" s="24" t="s">
        <v>13</v>
      </c>
      <c r="J58" s="24">
        <v>7</v>
      </c>
      <c r="K58" s="24" t="s">
        <v>13</v>
      </c>
      <c r="L58" s="24">
        <v>7</v>
      </c>
      <c r="M58" s="24" t="s">
        <v>13</v>
      </c>
      <c r="N58" s="24">
        <v>7</v>
      </c>
      <c r="O58" s="18">
        <f t="shared" si="0"/>
        <v>7.2</v>
      </c>
      <c r="P58" s="18">
        <f t="shared" si="1"/>
        <v>68.4</v>
      </c>
      <c r="Q58" s="12" t="s">
        <v>37</v>
      </c>
      <c r="R58" s="17">
        <f t="shared" si="2"/>
        <v>68.4</v>
      </c>
      <c r="S58"/>
      <c r="T58" s="22"/>
    </row>
    <row r="59" spans="1:20" ht="17.1" customHeight="1">
      <c r="A59" s="7">
        <f t="shared" si="3"/>
        <v>53</v>
      </c>
      <c r="B59" s="23">
        <v>1192293</v>
      </c>
      <c r="C59" s="23" t="s">
        <v>148</v>
      </c>
      <c r="D59" s="23" t="s">
        <v>43</v>
      </c>
      <c r="E59" s="24" t="s">
        <v>12</v>
      </c>
      <c r="F59" s="24">
        <v>5</v>
      </c>
      <c r="G59" s="24" t="s">
        <v>11</v>
      </c>
      <c r="H59" s="24">
        <v>6</v>
      </c>
      <c r="I59" s="24" t="s">
        <v>12</v>
      </c>
      <c r="J59" s="24">
        <v>5</v>
      </c>
      <c r="K59" s="24" t="s">
        <v>138</v>
      </c>
      <c r="L59" s="24">
        <v>5</v>
      </c>
      <c r="M59" s="24" t="s">
        <v>12</v>
      </c>
      <c r="N59" s="24">
        <v>5</v>
      </c>
      <c r="O59" s="18">
        <f t="shared" si="0"/>
        <v>5.2</v>
      </c>
      <c r="P59" s="18">
        <f t="shared" si="1"/>
        <v>49.4</v>
      </c>
      <c r="Q59" s="12" t="s">
        <v>37</v>
      </c>
      <c r="R59" s="17">
        <f t="shared" si="2"/>
        <v>49.4</v>
      </c>
      <c r="S59"/>
      <c r="T59" s="22"/>
    </row>
    <row r="60" spans="1:20" ht="17.1" customHeight="1">
      <c r="A60" s="7">
        <f t="shared" si="3"/>
        <v>54</v>
      </c>
      <c r="B60" s="23">
        <v>1192294</v>
      </c>
      <c r="C60" s="23" t="s">
        <v>148</v>
      </c>
      <c r="D60" s="23" t="s">
        <v>98</v>
      </c>
      <c r="E60" s="24" t="s">
        <v>10</v>
      </c>
      <c r="F60" s="24">
        <v>8</v>
      </c>
      <c r="G60" s="24" t="s">
        <v>10</v>
      </c>
      <c r="H60" s="24">
        <v>8</v>
      </c>
      <c r="I60" s="24" t="s">
        <v>14</v>
      </c>
      <c r="J60" s="24">
        <v>9</v>
      </c>
      <c r="K60" s="24" t="s">
        <v>141</v>
      </c>
      <c r="L60" s="24">
        <v>8</v>
      </c>
      <c r="M60" s="24" t="s">
        <v>10</v>
      </c>
      <c r="N60" s="24">
        <v>8</v>
      </c>
      <c r="O60" s="18">
        <f t="shared" si="0"/>
        <v>8.2</v>
      </c>
      <c r="P60" s="18">
        <f t="shared" si="1"/>
        <v>77.89999999999999</v>
      </c>
      <c r="Q60" s="12" t="s">
        <v>37</v>
      </c>
      <c r="R60" s="17">
        <f t="shared" si="2"/>
        <v>77.89999999999999</v>
      </c>
      <c r="S60"/>
      <c r="T60" s="22"/>
    </row>
    <row r="61" spans="1:20" ht="17.1" customHeight="1">
      <c r="A61" s="7">
        <f t="shared" si="3"/>
        <v>55</v>
      </c>
      <c r="B61" s="23">
        <v>1192295</v>
      </c>
      <c r="C61" s="23" t="s">
        <v>148</v>
      </c>
      <c r="D61" s="23" t="s">
        <v>99</v>
      </c>
      <c r="E61" s="24" t="s">
        <v>10</v>
      </c>
      <c r="F61" s="24">
        <v>8</v>
      </c>
      <c r="G61" s="24" t="s">
        <v>14</v>
      </c>
      <c r="H61" s="24">
        <v>9</v>
      </c>
      <c r="I61" s="24" t="s">
        <v>14</v>
      </c>
      <c r="J61" s="24">
        <v>9</v>
      </c>
      <c r="K61" s="24" t="s">
        <v>14</v>
      </c>
      <c r="L61" s="24">
        <v>9</v>
      </c>
      <c r="M61" s="24" t="s">
        <v>14</v>
      </c>
      <c r="N61" s="24">
        <v>9</v>
      </c>
      <c r="O61" s="18">
        <f t="shared" si="0"/>
        <v>8.8</v>
      </c>
      <c r="P61" s="18">
        <f t="shared" si="1"/>
        <v>83.60000000000001</v>
      </c>
      <c r="Q61" s="12" t="s">
        <v>37</v>
      </c>
      <c r="R61" s="17">
        <f t="shared" si="2"/>
        <v>83.60000000000001</v>
      </c>
      <c r="S61"/>
      <c r="T61" s="22"/>
    </row>
    <row r="62" spans="1:20" ht="17.1" customHeight="1">
      <c r="A62" s="7">
        <f t="shared" si="3"/>
        <v>56</v>
      </c>
      <c r="B62" s="23">
        <v>1192296</v>
      </c>
      <c r="C62" s="23" t="s">
        <v>148</v>
      </c>
      <c r="D62" s="23" t="s">
        <v>100</v>
      </c>
      <c r="E62" s="24" t="s">
        <v>11</v>
      </c>
      <c r="F62" s="24">
        <v>6</v>
      </c>
      <c r="G62" s="24" t="s">
        <v>13</v>
      </c>
      <c r="H62" s="24">
        <v>7</v>
      </c>
      <c r="I62" s="24" t="s">
        <v>11</v>
      </c>
      <c r="J62" s="24">
        <v>6</v>
      </c>
      <c r="K62" s="24" t="s">
        <v>11</v>
      </c>
      <c r="L62" s="24">
        <v>6</v>
      </c>
      <c r="M62" s="24" t="s">
        <v>11</v>
      </c>
      <c r="N62" s="24">
        <v>6</v>
      </c>
      <c r="O62" s="18">
        <f t="shared" si="0"/>
        <v>6.2</v>
      </c>
      <c r="P62" s="18">
        <f t="shared" si="1"/>
        <v>58.9</v>
      </c>
      <c r="Q62" s="12" t="s">
        <v>37</v>
      </c>
      <c r="R62" s="17">
        <f t="shared" si="2"/>
        <v>58.9</v>
      </c>
      <c r="S62"/>
      <c r="T62" s="22"/>
    </row>
    <row r="63" spans="1:20" ht="17.1" customHeight="1">
      <c r="A63" s="7">
        <f t="shared" si="3"/>
        <v>57</v>
      </c>
      <c r="B63" s="23">
        <v>1192297</v>
      </c>
      <c r="C63" s="23" t="s">
        <v>148</v>
      </c>
      <c r="D63" s="23" t="s">
        <v>101</v>
      </c>
      <c r="E63" s="24" t="s">
        <v>14</v>
      </c>
      <c r="F63" s="24">
        <v>9</v>
      </c>
      <c r="G63" s="24" t="s">
        <v>15</v>
      </c>
      <c r="H63" s="24">
        <v>10</v>
      </c>
      <c r="I63" s="24" t="s">
        <v>14</v>
      </c>
      <c r="J63" s="24">
        <v>9</v>
      </c>
      <c r="K63" s="24" t="s">
        <v>145</v>
      </c>
      <c r="L63" s="24">
        <v>9</v>
      </c>
      <c r="M63" s="24" t="s">
        <v>14</v>
      </c>
      <c r="N63" s="24">
        <v>9</v>
      </c>
      <c r="O63" s="18">
        <f t="shared" si="0"/>
        <v>9.2</v>
      </c>
      <c r="P63" s="18">
        <f t="shared" si="1"/>
        <v>87.39999999999999</v>
      </c>
      <c r="Q63" s="12" t="s">
        <v>37</v>
      </c>
      <c r="R63" s="17">
        <f t="shared" si="2"/>
        <v>87.39999999999999</v>
      </c>
      <c r="S63"/>
      <c r="T63" s="22"/>
    </row>
    <row r="64" spans="1:20" ht="17.1" customHeight="1">
      <c r="A64" s="7">
        <f t="shared" si="3"/>
        <v>58</v>
      </c>
      <c r="B64" s="23">
        <v>1192298</v>
      </c>
      <c r="C64" s="23" t="s">
        <v>148</v>
      </c>
      <c r="D64" s="23" t="s">
        <v>102</v>
      </c>
      <c r="E64" s="24" t="s">
        <v>12</v>
      </c>
      <c r="F64" s="24">
        <v>5</v>
      </c>
      <c r="G64" s="24" t="s">
        <v>11</v>
      </c>
      <c r="H64" s="24">
        <v>6</v>
      </c>
      <c r="I64" s="24" t="s">
        <v>12</v>
      </c>
      <c r="J64" s="24">
        <v>5</v>
      </c>
      <c r="K64" s="24" t="s">
        <v>12</v>
      </c>
      <c r="L64" s="24">
        <v>5</v>
      </c>
      <c r="M64" s="24" t="s">
        <v>12</v>
      </c>
      <c r="N64" s="24">
        <v>5</v>
      </c>
      <c r="O64" s="18">
        <f t="shared" si="0"/>
        <v>5.2</v>
      </c>
      <c r="P64" s="18">
        <f t="shared" si="1"/>
        <v>49.4</v>
      </c>
      <c r="Q64" s="12" t="s">
        <v>37</v>
      </c>
      <c r="R64" s="17">
        <f t="shared" si="2"/>
        <v>49.4</v>
      </c>
      <c r="S64"/>
      <c r="T64" s="22"/>
    </row>
    <row r="65" spans="1:20" ht="17.1" customHeight="1">
      <c r="A65" s="7">
        <f t="shared" si="3"/>
        <v>59</v>
      </c>
      <c r="B65" s="23">
        <v>1192299</v>
      </c>
      <c r="C65" s="23" t="s">
        <v>148</v>
      </c>
      <c r="D65" s="23" t="s">
        <v>103</v>
      </c>
      <c r="E65" s="24" t="s">
        <v>10</v>
      </c>
      <c r="F65" s="24">
        <v>8</v>
      </c>
      <c r="G65" s="24" t="s">
        <v>14</v>
      </c>
      <c r="H65" s="24">
        <v>9</v>
      </c>
      <c r="I65" s="24" t="s">
        <v>10</v>
      </c>
      <c r="J65" s="24">
        <v>8</v>
      </c>
      <c r="K65" s="24" t="s">
        <v>10</v>
      </c>
      <c r="L65" s="24">
        <v>8</v>
      </c>
      <c r="M65" s="24" t="s">
        <v>10</v>
      </c>
      <c r="N65" s="24">
        <v>8</v>
      </c>
      <c r="O65" s="18">
        <f t="shared" si="0"/>
        <v>8.2</v>
      </c>
      <c r="P65" s="18">
        <f t="shared" si="1"/>
        <v>77.89999999999999</v>
      </c>
      <c r="Q65" s="12" t="s">
        <v>37</v>
      </c>
      <c r="R65" s="17">
        <f t="shared" si="2"/>
        <v>77.89999999999999</v>
      </c>
      <c r="S65"/>
      <c r="T65" s="22"/>
    </row>
    <row r="66" spans="1:20" ht="17.1" customHeight="1">
      <c r="A66" s="7">
        <f t="shared" si="3"/>
        <v>60</v>
      </c>
      <c r="B66" s="23">
        <v>1192300</v>
      </c>
      <c r="C66" s="23" t="s">
        <v>148</v>
      </c>
      <c r="D66" s="23" t="s">
        <v>104</v>
      </c>
      <c r="E66" s="24" t="s">
        <v>12</v>
      </c>
      <c r="F66" s="24">
        <v>5</v>
      </c>
      <c r="G66" s="24" t="s">
        <v>12</v>
      </c>
      <c r="H66" s="24">
        <v>5</v>
      </c>
      <c r="I66" s="24" t="s">
        <v>0</v>
      </c>
      <c r="J66" s="24">
        <v>4</v>
      </c>
      <c r="K66" s="24" t="s">
        <v>138</v>
      </c>
      <c r="L66" s="24">
        <v>5</v>
      </c>
      <c r="M66" s="24" t="s">
        <v>12</v>
      </c>
      <c r="N66" s="24">
        <v>5</v>
      </c>
      <c r="O66" s="18">
        <f t="shared" si="0"/>
        <v>4.8</v>
      </c>
      <c r="P66" s="18">
        <f t="shared" si="1"/>
        <v>45.6</v>
      </c>
      <c r="Q66" s="12" t="s">
        <v>37</v>
      </c>
      <c r="R66" s="17">
        <f t="shared" si="2"/>
        <v>45.6</v>
      </c>
      <c r="S66"/>
      <c r="T66" s="22"/>
    </row>
    <row r="67" spans="1:20" ht="17.1" customHeight="1">
      <c r="A67" s="7">
        <f t="shared" si="3"/>
        <v>61</v>
      </c>
      <c r="B67" s="23">
        <v>1192301</v>
      </c>
      <c r="C67" s="23"/>
      <c r="D67" s="23" t="s">
        <v>105</v>
      </c>
      <c r="E67" s="24" t="s">
        <v>14</v>
      </c>
      <c r="F67" s="24">
        <v>9</v>
      </c>
      <c r="G67" s="24" t="s">
        <v>14</v>
      </c>
      <c r="H67" s="24">
        <v>9</v>
      </c>
      <c r="I67" s="24" t="s">
        <v>10</v>
      </c>
      <c r="J67" s="24">
        <v>8</v>
      </c>
      <c r="K67" s="24" t="s">
        <v>10</v>
      </c>
      <c r="L67" s="24">
        <v>8</v>
      </c>
      <c r="M67" s="24" t="s">
        <v>14</v>
      </c>
      <c r="N67" s="24">
        <v>9</v>
      </c>
      <c r="O67" s="18">
        <f t="shared" si="0"/>
        <v>8.6</v>
      </c>
      <c r="P67" s="18">
        <f t="shared" si="1"/>
        <v>81.7</v>
      </c>
      <c r="Q67" s="12" t="s">
        <v>37</v>
      </c>
      <c r="R67" s="17">
        <f t="shared" si="2"/>
        <v>81.7</v>
      </c>
      <c r="S67"/>
      <c r="T67" s="22"/>
    </row>
    <row r="68" spans="1:20" ht="17.1" customHeight="1">
      <c r="A68" s="7">
        <f t="shared" si="3"/>
        <v>62</v>
      </c>
      <c r="B68" s="23">
        <v>1192302</v>
      </c>
      <c r="C68" s="23"/>
      <c r="D68" s="23" t="s">
        <v>106</v>
      </c>
      <c r="E68" s="24" t="s">
        <v>135</v>
      </c>
      <c r="F68" s="24">
        <v>4</v>
      </c>
      <c r="G68" s="24" t="s">
        <v>13</v>
      </c>
      <c r="H68" s="24">
        <v>7</v>
      </c>
      <c r="I68" s="24" t="s">
        <v>0</v>
      </c>
      <c r="J68" s="24">
        <v>4</v>
      </c>
      <c r="K68" s="24" t="s">
        <v>135</v>
      </c>
      <c r="L68" s="24">
        <v>4</v>
      </c>
      <c r="M68" s="24" t="s">
        <v>12</v>
      </c>
      <c r="N68" s="24">
        <v>5</v>
      </c>
      <c r="O68" s="18">
        <f t="shared" si="0"/>
        <v>4.8</v>
      </c>
      <c r="P68" s="18">
        <f t="shared" si="1"/>
        <v>45.6</v>
      </c>
      <c r="Q68" s="12" t="s">
        <v>37</v>
      </c>
      <c r="R68" s="17">
        <f t="shared" si="2"/>
        <v>45.6</v>
      </c>
      <c r="S68"/>
      <c r="T68" s="22"/>
    </row>
    <row r="69" spans="1:20" ht="17.1" customHeight="1">
      <c r="A69" s="7">
        <f t="shared" si="3"/>
        <v>63</v>
      </c>
      <c r="B69" s="23">
        <v>1192303</v>
      </c>
      <c r="C69" s="23"/>
      <c r="D69" s="23" t="s">
        <v>107</v>
      </c>
      <c r="E69" s="24" t="s">
        <v>136</v>
      </c>
      <c r="F69" s="24">
        <v>4</v>
      </c>
      <c r="G69" s="24" t="s">
        <v>11</v>
      </c>
      <c r="H69" s="24">
        <v>6</v>
      </c>
      <c r="I69" s="24" t="s">
        <v>0</v>
      </c>
      <c r="J69" s="24">
        <v>4</v>
      </c>
      <c r="K69" s="24" t="s">
        <v>135</v>
      </c>
      <c r="L69" s="24">
        <v>4</v>
      </c>
      <c r="M69" s="24" t="s">
        <v>12</v>
      </c>
      <c r="N69" s="24">
        <v>5</v>
      </c>
      <c r="O69" s="18">
        <f t="shared" si="0"/>
        <v>4.6</v>
      </c>
      <c r="P69" s="18">
        <f t="shared" si="1"/>
        <v>43.699999999999996</v>
      </c>
      <c r="Q69" s="12" t="s">
        <v>37</v>
      </c>
      <c r="R69" s="17">
        <f t="shared" si="2"/>
        <v>43.699999999999996</v>
      </c>
      <c r="S69"/>
      <c r="T69" s="22"/>
    </row>
    <row r="70" spans="1:20" ht="17.1" customHeight="1">
      <c r="A70" s="7">
        <f t="shared" si="3"/>
        <v>64</v>
      </c>
      <c r="B70" s="23">
        <v>1192304</v>
      </c>
      <c r="C70" s="23"/>
      <c r="D70" s="23" t="s">
        <v>108</v>
      </c>
      <c r="E70" s="24" t="s">
        <v>135</v>
      </c>
      <c r="F70" s="24">
        <v>4</v>
      </c>
      <c r="G70" s="24" t="s">
        <v>11</v>
      </c>
      <c r="H70" s="24">
        <v>6</v>
      </c>
      <c r="I70" s="24" t="s">
        <v>0</v>
      </c>
      <c r="J70" s="24">
        <v>4</v>
      </c>
      <c r="K70" s="24" t="s">
        <v>136</v>
      </c>
      <c r="L70" s="24">
        <v>4</v>
      </c>
      <c r="M70" s="24" t="s">
        <v>12</v>
      </c>
      <c r="N70" s="24">
        <v>5</v>
      </c>
      <c r="O70" s="18">
        <f t="shared" si="0"/>
        <v>4.6</v>
      </c>
      <c r="P70" s="18">
        <f t="shared" si="1"/>
        <v>43.699999999999996</v>
      </c>
      <c r="Q70" s="12" t="s">
        <v>37</v>
      </c>
      <c r="R70" s="17">
        <f t="shared" si="2"/>
        <v>43.699999999999996</v>
      </c>
      <c r="S70"/>
      <c r="T70" s="22"/>
    </row>
    <row r="71" spans="1:20" ht="17.1" customHeight="1">
      <c r="A71" s="7">
        <f t="shared" si="3"/>
        <v>65</v>
      </c>
      <c r="B71" s="23">
        <v>1192305</v>
      </c>
      <c r="C71" s="23"/>
      <c r="D71" s="23" t="s">
        <v>109</v>
      </c>
      <c r="E71" s="24" t="s">
        <v>11</v>
      </c>
      <c r="F71" s="24">
        <v>6</v>
      </c>
      <c r="G71" s="24" t="s">
        <v>11</v>
      </c>
      <c r="H71" s="24">
        <v>6</v>
      </c>
      <c r="I71" s="24" t="s">
        <v>12</v>
      </c>
      <c r="J71" s="24">
        <v>5</v>
      </c>
      <c r="K71" s="24" t="s">
        <v>138</v>
      </c>
      <c r="L71" s="24">
        <v>5</v>
      </c>
      <c r="M71" s="24" t="s">
        <v>12</v>
      </c>
      <c r="N71" s="24">
        <v>5</v>
      </c>
      <c r="O71" s="18">
        <f t="shared" si="0"/>
        <v>5.4</v>
      </c>
      <c r="P71" s="18">
        <f t="shared" si="1"/>
        <v>51.300000000000004</v>
      </c>
      <c r="Q71" s="12" t="s">
        <v>37</v>
      </c>
      <c r="R71" s="17">
        <f t="shared" si="2"/>
        <v>51.300000000000004</v>
      </c>
      <c r="S71"/>
      <c r="T71" s="22"/>
    </row>
    <row r="72" spans="1:20" ht="17.1" customHeight="1">
      <c r="A72" s="7">
        <f t="shared" si="3"/>
        <v>66</v>
      </c>
      <c r="B72" s="23">
        <v>1192306</v>
      </c>
      <c r="C72" s="23"/>
      <c r="D72" s="23" t="s">
        <v>110</v>
      </c>
      <c r="E72" s="24" t="s">
        <v>14</v>
      </c>
      <c r="F72" s="24">
        <v>9</v>
      </c>
      <c r="G72" s="24" t="s">
        <v>15</v>
      </c>
      <c r="H72" s="24">
        <v>10</v>
      </c>
      <c r="I72" s="24" t="s">
        <v>10</v>
      </c>
      <c r="J72" s="24">
        <v>8</v>
      </c>
      <c r="K72" s="24" t="s">
        <v>143</v>
      </c>
      <c r="L72" s="24">
        <v>9</v>
      </c>
      <c r="M72" s="24" t="s">
        <v>14</v>
      </c>
      <c r="N72" s="24">
        <v>9</v>
      </c>
      <c r="O72" s="18">
        <f aca="true" t="shared" si="4" ref="O72:O96">+(F72+H72+J72+L72+N72)/5</f>
        <v>9</v>
      </c>
      <c r="P72" s="18">
        <f aca="true" t="shared" si="5" ref="P72:P95">+O72*9.5</f>
        <v>85.5</v>
      </c>
      <c r="Q72" s="12" t="s">
        <v>37</v>
      </c>
      <c r="R72" s="17">
        <f aca="true" t="shared" si="6" ref="R72:R96">+O72*9.5</f>
        <v>85.5</v>
      </c>
      <c r="S72"/>
      <c r="T72" s="22"/>
    </row>
    <row r="73" spans="1:20" ht="17.1" customHeight="1">
      <c r="A73" s="7">
        <f aca="true" t="shared" si="7" ref="A73:A96">+A72+1</f>
        <v>67</v>
      </c>
      <c r="B73" s="23">
        <v>1192307</v>
      </c>
      <c r="C73" s="23"/>
      <c r="D73" s="23" t="s">
        <v>111</v>
      </c>
      <c r="E73" s="24" t="s">
        <v>15</v>
      </c>
      <c r="F73" s="24">
        <v>10</v>
      </c>
      <c r="G73" s="24" t="s">
        <v>15</v>
      </c>
      <c r="H73" s="24">
        <v>10</v>
      </c>
      <c r="I73" s="24" t="s">
        <v>15</v>
      </c>
      <c r="J73" s="24">
        <v>10</v>
      </c>
      <c r="K73" s="24" t="s">
        <v>137</v>
      </c>
      <c r="L73" s="24">
        <v>10</v>
      </c>
      <c r="M73" s="24" t="s">
        <v>15</v>
      </c>
      <c r="N73" s="24">
        <v>10</v>
      </c>
      <c r="O73" s="18">
        <f t="shared" si="4"/>
        <v>10</v>
      </c>
      <c r="P73" s="18">
        <f t="shared" si="5"/>
        <v>95</v>
      </c>
      <c r="Q73" s="12" t="s">
        <v>37</v>
      </c>
      <c r="R73" s="17">
        <f t="shared" si="6"/>
        <v>95</v>
      </c>
      <c r="S73"/>
      <c r="T73" s="22"/>
    </row>
    <row r="74" spans="1:20" ht="17.1" customHeight="1">
      <c r="A74" s="7">
        <f t="shared" si="7"/>
        <v>68</v>
      </c>
      <c r="B74" s="23">
        <v>1192308</v>
      </c>
      <c r="C74" s="23"/>
      <c r="D74" s="23" t="s">
        <v>112</v>
      </c>
      <c r="E74" s="24" t="s">
        <v>137</v>
      </c>
      <c r="F74" s="24">
        <v>10</v>
      </c>
      <c r="G74" s="24" t="s">
        <v>15</v>
      </c>
      <c r="H74" s="24">
        <v>10</v>
      </c>
      <c r="I74" s="24" t="s">
        <v>15</v>
      </c>
      <c r="J74" s="24">
        <v>10</v>
      </c>
      <c r="K74" s="24" t="s">
        <v>15</v>
      </c>
      <c r="L74" s="24">
        <v>10</v>
      </c>
      <c r="M74" s="24" t="s">
        <v>15</v>
      </c>
      <c r="N74" s="24">
        <v>10</v>
      </c>
      <c r="O74" s="18">
        <f t="shared" si="4"/>
        <v>10</v>
      </c>
      <c r="P74" s="18">
        <f t="shared" si="5"/>
        <v>95</v>
      </c>
      <c r="Q74" s="12" t="s">
        <v>37</v>
      </c>
      <c r="R74" s="17">
        <f t="shared" si="6"/>
        <v>95</v>
      </c>
      <c r="S74"/>
      <c r="T74" s="22"/>
    </row>
    <row r="75" spans="1:20" ht="17.1" customHeight="1">
      <c r="A75" s="7">
        <f t="shared" si="7"/>
        <v>69</v>
      </c>
      <c r="B75" s="23">
        <v>1192309</v>
      </c>
      <c r="C75" s="23"/>
      <c r="D75" s="23" t="s">
        <v>113</v>
      </c>
      <c r="E75" s="24" t="s">
        <v>0</v>
      </c>
      <c r="F75" s="24">
        <v>4</v>
      </c>
      <c r="G75" s="24" t="s">
        <v>12</v>
      </c>
      <c r="H75" s="24">
        <v>5</v>
      </c>
      <c r="I75" s="24" t="s">
        <v>12</v>
      </c>
      <c r="J75" s="24">
        <v>5</v>
      </c>
      <c r="K75" s="24" t="s">
        <v>136</v>
      </c>
      <c r="L75" s="24">
        <v>4</v>
      </c>
      <c r="M75" s="24" t="s">
        <v>0</v>
      </c>
      <c r="N75" s="24">
        <v>4</v>
      </c>
      <c r="O75" s="18">
        <f t="shared" si="4"/>
        <v>4.4</v>
      </c>
      <c r="P75" s="18">
        <f t="shared" si="5"/>
        <v>41.800000000000004</v>
      </c>
      <c r="Q75" s="12" t="s">
        <v>37</v>
      </c>
      <c r="R75" s="17">
        <f t="shared" si="6"/>
        <v>41.800000000000004</v>
      </c>
      <c r="S75"/>
      <c r="T75" s="22"/>
    </row>
    <row r="76" spans="1:20" ht="17.1" customHeight="1">
      <c r="A76" s="7">
        <f t="shared" si="7"/>
        <v>70</v>
      </c>
      <c r="B76" s="23">
        <v>1192310</v>
      </c>
      <c r="C76" s="23"/>
      <c r="D76" s="23" t="s">
        <v>114</v>
      </c>
      <c r="E76" s="24" t="s">
        <v>15</v>
      </c>
      <c r="F76" s="24">
        <v>10</v>
      </c>
      <c r="G76" s="24" t="s">
        <v>15</v>
      </c>
      <c r="H76" s="24">
        <v>10</v>
      </c>
      <c r="I76" s="24" t="s">
        <v>15</v>
      </c>
      <c r="J76" s="24">
        <v>10</v>
      </c>
      <c r="K76" s="24" t="s">
        <v>137</v>
      </c>
      <c r="L76" s="24">
        <v>10</v>
      </c>
      <c r="M76" s="24" t="s">
        <v>15</v>
      </c>
      <c r="N76" s="24">
        <v>10</v>
      </c>
      <c r="O76" s="18">
        <f t="shared" si="4"/>
        <v>10</v>
      </c>
      <c r="P76" s="18">
        <f t="shared" si="5"/>
        <v>95</v>
      </c>
      <c r="Q76" s="12" t="s">
        <v>37</v>
      </c>
      <c r="R76" s="17">
        <f t="shared" si="6"/>
        <v>95</v>
      </c>
      <c r="S76"/>
      <c r="T76" s="22"/>
    </row>
    <row r="77" spans="1:20" ht="17.1" customHeight="1">
      <c r="A77" s="7">
        <f t="shared" si="7"/>
        <v>71</v>
      </c>
      <c r="B77" s="23">
        <v>1192311</v>
      </c>
      <c r="C77" s="23"/>
      <c r="D77" s="23" t="s">
        <v>115</v>
      </c>
      <c r="E77" s="24" t="s">
        <v>138</v>
      </c>
      <c r="F77" s="24">
        <v>5</v>
      </c>
      <c r="G77" s="24" t="s">
        <v>12</v>
      </c>
      <c r="H77" s="24">
        <v>5</v>
      </c>
      <c r="I77" s="24" t="s">
        <v>12</v>
      </c>
      <c r="J77" s="24">
        <v>5</v>
      </c>
      <c r="K77" s="24" t="s">
        <v>136</v>
      </c>
      <c r="L77" s="24">
        <v>4</v>
      </c>
      <c r="M77" s="24" t="s">
        <v>0</v>
      </c>
      <c r="N77" s="24">
        <v>4</v>
      </c>
      <c r="O77" s="18">
        <f t="shared" si="4"/>
        <v>4.6</v>
      </c>
      <c r="P77" s="18">
        <f t="shared" si="5"/>
        <v>43.699999999999996</v>
      </c>
      <c r="Q77" s="12" t="s">
        <v>37</v>
      </c>
      <c r="R77" s="17">
        <f t="shared" si="6"/>
        <v>43.699999999999996</v>
      </c>
      <c r="S77"/>
      <c r="T77" s="22"/>
    </row>
    <row r="78" spans="1:20" ht="17.1" customHeight="1">
      <c r="A78" s="7">
        <f t="shared" si="7"/>
        <v>72</v>
      </c>
      <c r="B78" s="23">
        <v>1192312</v>
      </c>
      <c r="C78" s="23"/>
      <c r="D78" s="23" t="s">
        <v>116</v>
      </c>
      <c r="E78" s="24" t="s">
        <v>12</v>
      </c>
      <c r="F78" s="24">
        <v>5</v>
      </c>
      <c r="G78" s="24" t="s">
        <v>11</v>
      </c>
      <c r="H78" s="24">
        <v>6</v>
      </c>
      <c r="I78" s="24" t="s">
        <v>0</v>
      </c>
      <c r="J78" s="24">
        <v>4</v>
      </c>
      <c r="K78" s="24" t="s">
        <v>136</v>
      </c>
      <c r="L78" s="24">
        <v>4</v>
      </c>
      <c r="M78" s="24" t="s">
        <v>0</v>
      </c>
      <c r="N78" s="24">
        <v>4</v>
      </c>
      <c r="O78" s="18">
        <f t="shared" si="4"/>
        <v>4.6</v>
      </c>
      <c r="P78" s="18">
        <f t="shared" si="5"/>
        <v>43.699999999999996</v>
      </c>
      <c r="Q78" s="12" t="s">
        <v>37</v>
      </c>
      <c r="R78" s="17">
        <f t="shared" si="6"/>
        <v>43.699999999999996</v>
      </c>
      <c r="S78"/>
      <c r="T78" s="22"/>
    </row>
    <row r="79" spans="1:20" ht="17.1" customHeight="1">
      <c r="A79" s="7">
        <f t="shared" si="7"/>
        <v>73</v>
      </c>
      <c r="B79" s="23">
        <v>1192313</v>
      </c>
      <c r="C79" s="23"/>
      <c r="D79" s="23" t="s">
        <v>117</v>
      </c>
      <c r="E79" s="24" t="s">
        <v>10</v>
      </c>
      <c r="F79" s="24">
        <v>8</v>
      </c>
      <c r="G79" s="24" t="s">
        <v>15</v>
      </c>
      <c r="H79" s="24">
        <v>10</v>
      </c>
      <c r="I79" s="24" t="s">
        <v>10</v>
      </c>
      <c r="J79" s="24">
        <v>8</v>
      </c>
      <c r="K79" s="24" t="s">
        <v>141</v>
      </c>
      <c r="L79" s="24">
        <v>8</v>
      </c>
      <c r="M79" s="24" t="s">
        <v>14</v>
      </c>
      <c r="N79" s="24">
        <v>9</v>
      </c>
      <c r="O79" s="18">
        <f t="shared" si="4"/>
        <v>8.6</v>
      </c>
      <c r="P79" s="18">
        <f t="shared" si="5"/>
        <v>81.7</v>
      </c>
      <c r="Q79" s="12" t="s">
        <v>37</v>
      </c>
      <c r="R79" s="17">
        <f t="shared" si="6"/>
        <v>81.7</v>
      </c>
      <c r="S79"/>
      <c r="T79" s="22"/>
    </row>
    <row r="80" spans="1:20" ht="17.1" customHeight="1">
      <c r="A80" s="7">
        <f t="shared" si="7"/>
        <v>74</v>
      </c>
      <c r="B80" s="23">
        <v>1192314</v>
      </c>
      <c r="C80" s="23"/>
      <c r="D80" s="23" t="s">
        <v>118</v>
      </c>
      <c r="E80" s="24" t="s">
        <v>11</v>
      </c>
      <c r="F80" s="24">
        <v>6</v>
      </c>
      <c r="G80" s="24" t="s">
        <v>13</v>
      </c>
      <c r="H80" s="24">
        <v>7</v>
      </c>
      <c r="I80" s="24" t="s">
        <v>12</v>
      </c>
      <c r="J80" s="24">
        <v>5</v>
      </c>
      <c r="K80" s="24" t="s">
        <v>134</v>
      </c>
      <c r="L80" s="24">
        <v>7</v>
      </c>
      <c r="M80" s="24" t="s">
        <v>11</v>
      </c>
      <c r="N80" s="24">
        <v>6</v>
      </c>
      <c r="O80" s="18">
        <f t="shared" si="4"/>
        <v>6.2</v>
      </c>
      <c r="P80" s="18">
        <f t="shared" si="5"/>
        <v>58.9</v>
      </c>
      <c r="Q80" s="12" t="s">
        <v>37</v>
      </c>
      <c r="R80" s="17">
        <f t="shared" si="6"/>
        <v>58.9</v>
      </c>
      <c r="S80"/>
      <c r="T80" s="22"/>
    </row>
    <row r="81" spans="1:20" ht="17.1" customHeight="1">
      <c r="A81" s="7">
        <f t="shared" si="7"/>
        <v>75</v>
      </c>
      <c r="B81" s="23">
        <v>1192315</v>
      </c>
      <c r="C81" s="23"/>
      <c r="D81" s="23" t="s">
        <v>119</v>
      </c>
      <c r="E81" s="24" t="s">
        <v>139</v>
      </c>
      <c r="F81" s="24">
        <v>6</v>
      </c>
      <c r="G81" s="24" t="s">
        <v>13</v>
      </c>
      <c r="H81" s="24">
        <v>7</v>
      </c>
      <c r="I81" s="24" t="s">
        <v>12</v>
      </c>
      <c r="J81" s="24">
        <v>5</v>
      </c>
      <c r="K81" s="24" t="s">
        <v>11</v>
      </c>
      <c r="L81" s="24">
        <v>6</v>
      </c>
      <c r="M81" s="24" t="s">
        <v>11</v>
      </c>
      <c r="N81" s="24">
        <v>6</v>
      </c>
      <c r="O81" s="18">
        <f t="shared" si="4"/>
        <v>6</v>
      </c>
      <c r="P81" s="18">
        <f t="shared" si="5"/>
        <v>57</v>
      </c>
      <c r="Q81" s="12" t="s">
        <v>37</v>
      </c>
      <c r="R81" s="17">
        <f t="shared" si="6"/>
        <v>57</v>
      </c>
      <c r="S81"/>
      <c r="T81" s="22"/>
    </row>
    <row r="82" spans="1:20" ht="17.1" customHeight="1">
      <c r="A82" s="7">
        <f t="shared" si="7"/>
        <v>76</v>
      </c>
      <c r="B82" s="23">
        <v>1192316</v>
      </c>
      <c r="C82" s="23"/>
      <c r="D82" s="23" t="s">
        <v>120</v>
      </c>
      <c r="E82" s="24" t="s">
        <v>10</v>
      </c>
      <c r="F82" s="24">
        <v>8</v>
      </c>
      <c r="G82" s="24" t="s">
        <v>14</v>
      </c>
      <c r="H82" s="24">
        <v>9</v>
      </c>
      <c r="I82" s="24" t="s">
        <v>10</v>
      </c>
      <c r="J82" s="24">
        <v>8</v>
      </c>
      <c r="K82" s="24" t="s">
        <v>141</v>
      </c>
      <c r="L82" s="24">
        <v>8</v>
      </c>
      <c r="M82" s="24" t="s">
        <v>10</v>
      </c>
      <c r="N82" s="24">
        <v>8</v>
      </c>
      <c r="O82" s="18">
        <f t="shared" si="4"/>
        <v>8.2</v>
      </c>
      <c r="P82" s="18">
        <f t="shared" si="5"/>
        <v>77.89999999999999</v>
      </c>
      <c r="Q82" s="12" t="s">
        <v>37</v>
      </c>
      <c r="R82" s="17">
        <f t="shared" si="6"/>
        <v>77.89999999999999</v>
      </c>
      <c r="S82"/>
      <c r="T82" s="22"/>
    </row>
    <row r="83" spans="1:20" ht="17.1" customHeight="1">
      <c r="A83" s="7">
        <f t="shared" si="7"/>
        <v>77</v>
      </c>
      <c r="B83" s="23">
        <v>1192317</v>
      </c>
      <c r="C83" s="23"/>
      <c r="D83" s="23" t="s">
        <v>121</v>
      </c>
      <c r="E83" s="24" t="s">
        <v>12</v>
      </c>
      <c r="F83" s="24">
        <v>5</v>
      </c>
      <c r="G83" s="24" t="s">
        <v>11</v>
      </c>
      <c r="H83" s="24">
        <v>6</v>
      </c>
      <c r="I83" s="24" t="s">
        <v>12</v>
      </c>
      <c r="J83" s="24">
        <v>5</v>
      </c>
      <c r="K83" s="24" t="s">
        <v>136</v>
      </c>
      <c r="L83" s="24">
        <v>4</v>
      </c>
      <c r="M83" s="24" t="s">
        <v>0</v>
      </c>
      <c r="N83" s="24">
        <v>4</v>
      </c>
      <c r="O83" s="18">
        <f t="shared" si="4"/>
        <v>4.8</v>
      </c>
      <c r="P83" s="18">
        <f t="shared" si="5"/>
        <v>45.6</v>
      </c>
      <c r="Q83" s="12" t="s">
        <v>37</v>
      </c>
      <c r="R83" s="17">
        <f t="shared" si="6"/>
        <v>45.6</v>
      </c>
      <c r="S83"/>
      <c r="T83" s="22"/>
    </row>
    <row r="84" spans="1:20" ht="17.1" customHeight="1">
      <c r="A84" s="7">
        <f t="shared" si="7"/>
        <v>78</v>
      </c>
      <c r="B84" s="23">
        <v>1192318</v>
      </c>
      <c r="C84" s="23"/>
      <c r="D84" s="23" t="s">
        <v>122</v>
      </c>
      <c r="E84" s="24" t="s">
        <v>134</v>
      </c>
      <c r="F84" s="24">
        <v>7</v>
      </c>
      <c r="G84" s="24" t="s">
        <v>14</v>
      </c>
      <c r="H84" s="24">
        <v>9</v>
      </c>
      <c r="I84" s="24" t="s">
        <v>13</v>
      </c>
      <c r="J84" s="24">
        <v>7</v>
      </c>
      <c r="K84" s="24" t="s">
        <v>13</v>
      </c>
      <c r="L84" s="24">
        <v>7</v>
      </c>
      <c r="M84" s="24" t="s">
        <v>13</v>
      </c>
      <c r="N84" s="24">
        <v>7</v>
      </c>
      <c r="O84" s="18">
        <f t="shared" si="4"/>
        <v>7.4</v>
      </c>
      <c r="P84" s="18">
        <f t="shared" si="5"/>
        <v>70.3</v>
      </c>
      <c r="Q84" s="12" t="s">
        <v>37</v>
      </c>
      <c r="R84" s="17">
        <f t="shared" si="6"/>
        <v>70.3</v>
      </c>
      <c r="S84"/>
      <c r="T84" s="22"/>
    </row>
    <row r="85" spans="1:20" ht="17.1" customHeight="1">
      <c r="A85" s="7">
        <f t="shared" si="7"/>
        <v>79</v>
      </c>
      <c r="B85" s="23">
        <v>1192319</v>
      </c>
      <c r="C85" s="23"/>
      <c r="D85" s="23" t="s">
        <v>123</v>
      </c>
      <c r="E85" s="24" t="s">
        <v>13</v>
      </c>
      <c r="F85" s="24">
        <v>7</v>
      </c>
      <c r="G85" s="24" t="s">
        <v>13</v>
      </c>
      <c r="H85" s="24">
        <v>7</v>
      </c>
      <c r="I85" s="24" t="s">
        <v>12</v>
      </c>
      <c r="J85" s="24">
        <v>5</v>
      </c>
      <c r="K85" s="24" t="s">
        <v>11</v>
      </c>
      <c r="L85" s="24">
        <v>6</v>
      </c>
      <c r="M85" s="24" t="s">
        <v>12</v>
      </c>
      <c r="N85" s="24">
        <v>5</v>
      </c>
      <c r="O85" s="18">
        <f t="shared" si="4"/>
        <v>6</v>
      </c>
      <c r="P85" s="18">
        <f t="shared" si="5"/>
        <v>57</v>
      </c>
      <c r="Q85" s="12" t="s">
        <v>37</v>
      </c>
      <c r="R85" s="17">
        <f t="shared" si="6"/>
        <v>57</v>
      </c>
      <c r="S85"/>
      <c r="T85" s="22"/>
    </row>
    <row r="86" spans="1:20" ht="17.1" customHeight="1">
      <c r="A86" s="7">
        <f t="shared" si="7"/>
        <v>80</v>
      </c>
      <c r="B86" s="23">
        <v>1192320</v>
      </c>
      <c r="C86" s="23"/>
      <c r="D86" s="23" t="s">
        <v>124</v>
      </c>
      <c r="E86" s="24" t="s">
        <v>139</v>
      </c>
      <c r="F86" s="24">
        <v>6</v>
      </c>
      <c r="G86" s="24" t="s">
        <v>13</v>
      </c>
      <c r="H86" s="24">
        <v>7</v>
      </c>
      <c r="I86" s="24" t="s">
        <v>11</v>
      </c>
      <c r="J86" s="24">
        <v>6</v>
      </c>
      <c r="K86" s="24" t="s">
        <v>13</v>
      </c>
      <c r="L86" s="24">
        <v>7</v>
      </c>
      <c r="M86" s="24" t="s">
        <v>11</v>
      </c>
      <c r="N86" s="24">
        <v>6</v>
      </c>
      <c r="O86" s="18">
        <f t="shared" si="4"/>
        <v>6.4</v>
      </c>
      <c r="P86" s="18">
        <f t="shared" si="5"/>
        <v>60.800000000000004</v>
      </c>
      <c r="Q86" s="12" t="s">
        <v>37</v>
      </c>
      <c r="R86" s="17">
        <f t="shared" si="6"/>
        <v>60.800000000000004</v>
      </c>
      <c r="S86"/>
      <c r="T86" s="22"/>
    </row>
    <row r="87" spans="1:20" ht="17.1" customHeight="1">
      <c r="A87" s="7">
        <f t="shared" si="7"/>
        <v>81</v>
      </c>
      <c r="B87" s="23">
        <v>1192321</v>
      </c>
      <c r="C87" s="23"/>
      <c r="D87" s="23" t="s">
        <v>125</v>
      </c>
      <c r="E87" s="24" t="s">
        <v>11</v>
      </c>
      <c r="F87" s="24">
        <v>6</v>
      </c>
      <c r="G87" s="24" t="s">
        <v>14</v>
      </c>
      <c r="H87" s="24">
        <v>9</v>
      </c>
      <c r="I87" s="24" t="s">
        <v>12</v>
      </c>
      <c r="J87" s="24">
        <v>5</v>
      </c>
      <c r="K87" s="24" t="s">
        <v>139</v>
      </c>
      <c r="L87" s="24">
        <v>6</v>
      </c>
      <c r="M87" s="24" t="s">
        <v>13</v>
      </c>
      <c r="N87" s="24">
        <v>7</v>
      </c>
      <c r="O87" s="18">
        <f t="shared" si="4"/>
        <v>6.6</v>
      </c>
      <c r="P87" s="18">
        <f t="shared" si="5"/>
        <v>62.699999999999996</v>
      </c>
      <c r="Q87" s="12" t="s">
        <v>37</v>
      </c>
      <c r="R87" s="17">
        <f t="shared" si="6"/>
        <v>62.699999999999996</v>
      </c>
      <c r="S87"/>
      <c r="T87" s="22"/>
    </row>
    <row r="88" spans="1:20" ht="17.1" customHeight="1">
      <c r="A88" s="7">
        <f t="shared" si="7"/>
        <v>82</v>
      </c>
      <c r="B88" s="23">
        <v>1192322</v>
      </c>
      <c r="C88" s="23"/>
      <c r="D88" s="23" t="s">
        <v>126</v>
      </c>
      <c r="E88" s="24" t="s">
        <v>140</v>
      </c>
      <c r="F88" s="24">
        <v>5</v>
      </c>
      <c r="G88" s="24" t="s">
        <v>13</v>
      </c>
      <c r="H88" s="24">
        <v>7</v>
      </c>
      <c r="I88" s="24" t="s">
        <v>0</v>
      </c>
      <c r="J88" s="24">
        <v>4</v>
      </c>
      <c r="K88" s="24" t="s">
        <v>12</v>
      </c>
      <c r="L88" s="24">
        <v>5</v>
      </c>
      <c r="M88" s="24" t="s">
        <v>12</v>
      </c>
      <c r="N88" s="24">
        <v>5</v>
      </c>
      <c r="O88" s="18">
        <f t="shared" si="4"/>
        <v>5.2</v>
      </c>
      <c r="P88" s="18">
        <f t="shared" si="5"/>
        <v>49.4</v>
      </c>
      <c r="Q88" s="12" t="s">
        <v>37</v>
      </c>
      <c r="R88" s="17">
        <f t="shared" si="6"/>
        <v>49.4</v>
      </c>
      <c r="S88"/>
      <c r="T88" s="22"/>
    </row>
    <row r="89" spans="1:20" ht="17.1" customHeight="1">
      <c r="A89" s="7">
        <f t="shared" si="7"/>
        <v>83</v>
      </c>
      <c r="B89" s="23">
        <v>1192323</v>
      </c>
      <c r="C89" s="23"/>
      <c r="D89" s="23" t="s">
        <v>127</v>
      </c>
      <c r="E89" s="24" t="s">
        <v>15</v>
      </c>
      <c r="F89" s="24">
        <v>10</v>
      </c>
      <c r="G89" s="24" t="s">
        <v>15</v>
      </c>
      <c r="H89" s="24">
        <v>10</v>
      </c>
      <c r="I89" s="24" t="s">
        <v>15</v>
      </c>
      <c r="J89" s="24">
        <v>10</v>
      </c>
      <c r="K89" s="24" t="s">
        <v>146</v>
      </c>
      <c r="L89" s="24">
        <v>10</v>
      </c>
      <c r="M89" s="24" t="s">
        <v>15</v>
      </c>
      <c r="N89" s="24">
        <v>10</v>
      </c>
      <c r="O89" s="18">
        <f t="shared" si="4"/>
        <v>10</v>
      </c>
      <c r="P89" s="18">
        <f t="shared" si="5"/>
        <v>95</v>
      </c>
      <c r="Q89" s="12" t="s">
        <v>37</v>
      </c>
      <c r="R89" s="17">
        <f t="shared" si="6"/>
        <v>95</v>
      </c>
      <c r="S89"/>
      <c r="T89" s="22"/>
    </row>
    <row r="90" spans="1:20" ht="17.1" customHeight="1">
      <c r="A90" s="7">
        <f t="shared" si="7"/>
        <v>84</v>
      </c>
      <c r="B90" s="23">
        <v>1192324</v>
      </c>
      <c r="C90" s="23"/>
      <c r="D90" s="23" t="s">
        <v>128</v>
      </c>
      <c r="E90" s="24" t="s">
        <v>11</v>
      </c>
      <c r="F90" s="24">
        <v>6</v>
      </c>
      <c r="G90" s="24" t="s">
        <v>10</v>
      </c>
      <c r="H90" s="24">
        <v>8</v>
      </c>
      <c r="I90" s="24" t="s">
        <v>11</v>
      </c>
      <c r="J90" s="24">
        <v>6</v>
      </c>
      <c r="K90" s="24" t="s">
        <v>144</v>
      </c>
      <c r="L90" s="24">
        <v>6</v>
      </c>
      <c r="M90" s="24" t="s">
        <v>11</v>
      </c>
      <c r="N90" s="24">
        <v>6</v>
      </c>
      <c r="O90" s="18">
        <f t="shared" si="4"/>
        <v>6.4</v>
      </c>
      <c r="P90" s="18">
        <f t="shared" si="5"/>
        <v>60.800000000000004</v>
      </c>
      <c r="Q90" s="12" t="s">
        <v>37</v>
      </c>
      <c r="R90" s="17">
        <f t="shared" si="6"/>
        <v>60.800000000000004</v>
      </c>
      <c r="S90"/>
      <c r="T90" s="22"/>
    </row>
    <row r="91" spans="1:20" ht="17.1" customHeight="1">
      <c r="A91" s="7">
        <f t="shared" si="7"/>
        <v>85</v>
      </c>
      <c r="B91" s="23">
        <v>1192325</v>
      </c>
      <c r="C91" s="23"/>
      <c r="D91" s="23" t="s">
        <v>129</v>
      </c>
      <c r="E91" s="24" t="s">
        <v>141</v>
      </c>
      <c r="F91" s="24">
        <v>8</v>
      </c>
      <c r="G91" s="24" t="s">
        <v>14</v>
      </c>
      <c r="H91" s="24">
        <v>9</v>
      </c>
      <c r="I91" s="24" t="s">
        <v>10</v>
      </c>
      <c r="J91" s="24">
        <v>8</v>
      </c>
      <c r="K91" s="24" t="s">
        <v>14</v>
      </c>
      <c r="L91" s="24">
        <v>9</v>
      </c>
      <c r="M91" s="24" t="s">
        <v>14</v>
      </c>
      <c r="N91" s="24">
        <v>9</v>
      </c>
      <c r="O91" s="18">
        <f t="shared" si="4"/>
        <v>8.6</v>
      </c>
      <c r="P91" s="18">
        <f t="shared" si="5"/>
        <v>81.7</v>
      </c>
      <c r="Q91" s="12" t="s">
        <v>37</v>
      </c>
      <c r="R91" s="17">
        <f t="shared" si="6"/>
        <v>81.7</v>
      </c>
      <c r="S91"/>
      <c r="T91" s="22"/>
    </row>
    <row r="92" spans="1:20" ht="17.1" customHeight="1">
      <c r="A92" s="7">
        <f t="shared" si="7"/>
        <v>86</v>
      </c>
      <c r="B92" s="23">
        <v>1192326</v>
      </c>
      <c r="C92" s="23"/>
      <c r="D92" s="23" t="s">
        <v>44</v>
      </c>
      <c r="E92" s="24" t="s">
        <v>11</v>
      </c>
      <c r="F92" s="24">
        <v>6</v>
      </c>
      <c r="G92" s="24" t="s">
        <v>13</v>
      </c>
      <c r="H92" s="24">
        <v>7</v>
      </c>
      <c r="I92" s="24" t="s">
        <v>11</v>
      </c>
      <c r="J92" s="24">
        <v>6</v>
      </c>
      <c r="K92" s="24" t="s">
        <v>134</v>
      </c>
      <c r="L92" s="24">
        <v>7</v>
      </c>
      <c r="M92" s="24" t="s">
        <v>11</v>
      </c>
      <c r="N92" s="24">
        <v>6</v>
      </c>
      <c r="O92" s="18">
        <f t="shared" si="4"/>
        <v>6.4</v>
      </c>
      <c r="P92" s="18">
        <f t="shared" si="5"/>
        <v>60.800000000000004</v>
      </c>
      <c r="Q92" s="12" t="s">
        <v>37</v>
      </c>
      <c r="R92" s="17">
        <f t="shared" si="6"/>
        <v>60.800000000000004</v>
      </c>
      <c r="S92"/>
      <c r="T92" s="22"/>
    </row>
    <row r="93" spans="1:20" ht="17.1" customHeight="1">
      <c r="A93" s="7">
        <f t="shared" si="7"/>
        <v>87</v>
      </c>
      <c r="B93" s="23">
        <v>1192327</v>
      </c>
      <c r="C93" s="23"/>
      <c r="D93" s="23" t="s">
        <v>130</v>
      </c>
      <c r="E93" s="24" t="s">
        <v>0</v>
      </c>
      <c r="F93" s="24">
        <v>4</v>
      </c>
      <c r="G93" s="24" t="s">
        <v>12</v>
      </c>
      <c r="H93" s="24">
        <v>5</v>
      </c>
      <c r="I93" s="24" t="s">
        <v>0</v>
      </c>
      <c r="J93" s="24">
        <v>4</v>
      </c>
      <c r="K93" s="24" t="s">
        <v>136</v>
      </c>
      <c r="L93" s="24">
        <v>4</v>
      </c>
      <c r="M93" s="24" t="s">
        <v>12</v>
      </c>
      <c r="N93" s="24">
        <v>5</v>
      </c>
      <c r="O93" s="18">
        <f t="shared" si="4"/>
        <v>4.4</v>
      </c>
      <c r="P93" s="18">
        <f t="shared" si="5"/>
        <v>41.800000000000004</v>
      </c>
      <c r="Q93" s="12" t="s">
        <v>37</v>
      </c>
      <c r="R93" s="17">
        <f t="shared" si="6"/>
        <v>41.800000000000004</v>
      </c>
      <c r="S93"/>
      <c r="T93" s="22"/>
    </row>
    <row r="94" spans="1:20" ht="17.1" customHeight="1">
      <c r="A94" s="7">
        <f t="shared" si="7"/>
        <v>88</v>
      </c>
      <c r="B94" s="23">
        <v>1192328</v>
      </c>
      <c r="C94" s="23"/>
      <c r="D94" s="23" t="s">
        <v>131</v>
      </c>
      <c r="E94" s="24" t="s">
        <v>10</v>
      </c>
      <c r="F94" s="24">
        <v>8</v>
      </c>
      <c r="G94" s="24" t="s">
        <v>14</v>
      </c>
      <c r="H94" s="24">
        <v>9</v>
      </c>
      <c r="I94" s="24" t="s">
        <v>11</v>
      </c>
      <c r="J94" s="24">
        <v>6</v>
      </c>
      <c r="K94" s="24" t="s">
        <v>142</v>
      </c>
      <c r="L94" s="24">
        <v>8</v>
      </c>
      <c r="M94" s="24" t="s">
        <v>10</v>
      </c>
      <c r="N94" s="24">
        <v>8</v>
      </c>
      <c r="O94" s="18">
        <f t="shared" si="4"/>
        <v>7.8</v>
      </c>
      <c r="P94" s="16">
        <f t="shared" si="5"/>
        <v>74.1</v>
      </c>
      <c r="Q94" s="12" t="s">
        <v>37</v>
      </c>
      <c r="R94" s="17">
        <f t="shared" si="6"/>
        <v>74.1</v>
      </c>
      <c r="S94"/>
      <c r="T94" s="22"/>
    </row>
    <row r="95" spans="1:20" ht="17.1" customHeight="1">
      <c r="A95" s="7">
        <f t="shared" si="7"/>
        <v>89</v>
      </c>
      <c r="B95" s="23">
        <v>1192329</v>
      </c>
      <c r="C95" s="23"/>
      <c r="D95" s="23" t="s">
        <v>132</v>
      </c>
      <c r="E95" s="24" t="s">
        <v>135</v>
      </c>
      <c r="F95" s="24">
        <v>4</v>
      </c>
      <c r="G95" s="24" t="s">
        <v>11</v>
      </c>
      <c r="H95" s="24">
        <v>6</v>
      </c>
      <c r="I95" s="24" t="s">
        <v>12</v>
      </c>
      <c r="J95" s="24">
        <v>5</v>
      </c>
      <c r="K95" s="24" t="s">
        <v>140</v>
      </c>
      <c r="L95" s="24">
        <v>5</v>
      </c>
      <c r="M95" s="24" t="s">
        <v>12</v>
      </c>
      <c r="N95" s="24">
        <v>5</v>
      </c>
      <c r="O95" s="18">
        <f t="shared" si="4"/>
        <v>5</v>
      </c>
      <c r="P95" s="10">
        <f t="shared" si="5"/>
        <v>47.5</v>
      </c>
      <c r="Q95" s="12" t="s">
        <v>37</v>
      </c>
      <c r="R95" s="17">
        <f t="shared" si="6"/>
        <v>47.5</v>
      </c>
      <c r="S95"/>
      <c r="T95" s="22"/>
    </row>
    <row r="96" spans="1:20" ht="17.1" customHeight="1">
      <c r="A96" s="7">
        <f t="shared" si="7"/>
        <v>90</v>
      </c>
      <c r="B96" s="23">
        <v>1192330</v>
      </c>
      <c r="C96" s="23"/>
      <c r="D96" s="23" t="s">
        <v>133</v>
      </c>
      <c r="E96" s="24" t="s">
        <v>135</v>
      </c>
      <c r="F96" s="24">
        <v>4</v>
      </c>
      <c r="G96" s="24" t="s">
        <v>12</v>
      </c>
      <c r="H96" s="24">
        <v>5</v>
      </c>
      <c r="I96" s="24" t="s">
        <v>0</v>
      </c>
      <c r="J96" s="24">
        <v>4</v>
      </c>
      <c r="K96" s="24" t="s">
        <v>136</v>
      </c>
      <c r="L96" s="24">
        <v>4</v>
      </c>
      <c r="M96" s="24" t="s">
        <v>12</v>
      </c>
      <c r="N96" s="24">
        <v>5</v>
      </c>
      <c r="O96" s="18">
        <f t="shared" si="4"/>
        <v>4.4</v>
      </c>
      <c r="P96" s="10"/>
      <c r="Q96" s="12" t="s">
        <v>37</v>
      </c>
      <c r="R96" s="17">
        <f t="shared" si="6"/>
        <v>41.800000000000004</v>
      </c>
      <c r="S96"/>
      <c r="T96" s="22"/>
    </row>
    <row r="97" spans="2:14" ht="17.1" customHeight="1">
      <c r="B97"/>
      <c r="C97"/>
      <c r="F97" s="7">
        <f>SUM(F7:F96)</f>
        <v>625</v>
      </c>
      <c r="G97" s="10"/>
      <c r="H97" s="7">
        <f>SUM(H7:H96)</f>
        <v>701</v>
      </c>
      <c r="J97" s="7">
        <f>SUM(J7:J96)</f>
        <v>603</v>
      </c>
      <c r="L97" s="7">
        <f>SUM(L7:L96)</f>
        <v>619</v>
      </c>
      <c r="N97" s="7">
        <f>SUM(N7:N96)</f>
        <v>636</v>
      </c>
    </row>
    <row r="98" spans="2:14" ht="17.1" customHeight="1">
      <c r="B98"/>
      <c r="C98"/>
      <c r="F98" s="7">
        <f>+F97/90</f>
        <v>6.944444444444445</v>
      </c>
      <c r="G98" s="10"/>
      <c r="H98" s="7">
        <f>+H97/90</f>
        <v>7.788888888888889</v>
      </c>
      <c r="J98" s="7">
        <f>+J97/90</f>
        <v>6.7</v>
      </c>
      <c r="L98" s="7">
        <f>+L97/90</f>
        <v>6.877777777777778</v>
      </c>
      <c r="N98" s="7">
        <f>+N97/90</f>
        <v>7.066666666666666</v>
      </c>
    </row>
    <row r="99" spans="2:7" ht="17.1" customHeight="1">
      <c r="B99"/>
      <c r="C99"/>
      <c r="G99" s="10"/>
    </row>
    <row r="100" spans="2:7" ht="17.1" customHeight="1">
      <c r="B100"/>
      <c r="C100"/>
      <c r="G100" s="10"/>
    </row>
    <row r="101" spans="2:7" ht="17.1" customHeight="1">
      <c r="B101"/>
      <c r="C101"/>
      <c r="G101" s="10"/>
    </row>
    <row r="102" spans="2:7" ht="17.1" customHeight="1">
      <c r="B102"/>
      <c r="C102"/>
      <c r="G102" s="10"/>
    </row>
    <row r="103" spans="2:7" ht="17.1" customHeight="1">
      <c r="B103"/>
      <c r="C103"/>
      <c r="G103" s="10"/>
    </row>
    <row r="104" spans="2:7" ht="17.1" customHeight="1">
      <c r="B104"/>
      <c r="C104"/>
      <c r="G104" s="10"/>
    </row>
    <row r="105" spans="2:7" ht="17.1" customHeight="1">
      <c r="B105"/>
      <c r="C105"/>
      <c r="G105" s="10"/>
    </row>
    <row r="106" spans="2:7" ht="17.1" customHeight="1">
      <c r="B106"/>
      <c r="C106"/>
      <c r="G106" s="10"/>
    </row>
    <row r="107" spans="2:7" ht="17.1" customHeight="1">
      <c r="B107"/>
      <c r="C107"/>
      <c r="G107" s="10"/>
    </row>
    <row r="108" spans="2:7" ht="17.1" customHeight="1">
      <c r="B108"/>
      <c r="C108"/>
      <c r="G108" s="10"/>
    </row>
    <row r="109" spans="2:7" ht="17.1" customHeight="1">
      <c r="B109"/>
      <c r="C109"/>
      <c r="G109" s="10"/>
    </row>
    <row r="110" spans="2:7" ht="17.1" customHeight="1">
      <c r="B110"/>
      <c r="C110"/>
      <c r="G110" s="10"/>
    </row>
    <row r="111" spans="2:7" ht="17.1" customHeight="1">
      <c r="B111"/>
      <c r="C111"/>
      <c r="G111" s="10"/>
    </row>
    <row r="112" spans="7:8" ht="17.1" customHeight="1">
      <c r="G112" s="10"/>
      <c r="H112" s="10"/>
    </row>
    <row r="113" spans="7:8" ht="17.1" customHeight="1">
      <c r="G113" s="10"/>
      <c r="H113" s="10"/>
    </row>
    <row r="114" spans="7:8" ht="17.1" customHeight="1">
      <c r="G114" s="10"/>
      <c r="H114" s="10"/>
    </row>
  </sheetData>
  <mergeCells count="12">
    <mergeCell ref="B2:Q2"/>
    <mergeCell ref="B3:Q3"/>
    <mergeCell ref="M5:N5"/>
    <mergeCell ref="E4:F4"/>
    <mergeCell ref="G4:H4"/>
    <mergeCell ref="I4:J4"/>
    <mergeCell ref="K4:L4"/>
    <mergeCell ref="M4:N4"/>
    <mergeCell ref="E5:F5"/>
    <mergeCell ref="G5:H5"/>
    <mergeCell ref="I5:J5"/>
    <mergeCell ref="K5:L5"/>
  </mergeCells>
  <printOptions horizontalCentered="1"/>
  <pageMargins left="0" right="0" top="0.236220472440945" bottom="0.236220472440945" header="0.31496062992126" footer="0.31496062992126"/>
  <pageSetup fitToHeight="2" fitToWidth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17"/>
  <sheetViews>
    <sheetView zoomScale="115" zoomScaleNormal="115" workbookViewId="0" topLeftCell="A1">
      <selection activeCell="H100" sqref="H100:N101"/>
    </sheetView>
  </sheetViews>
  <sheetFormatPr defaultColWidth="9.140625" defaultRowHeight="16.5" customHeight="1"/>
  <cols>
    <col min="1" max="1" width="9.140625" style="7" customWidth="1"/>
    <col min="2" max="2" width="9.140625" style="10" customWidth="1"/>
    <col min="3" max="3" width="4.421875" style="10" customWidth="1"/>
    <col min="4" max="4" width="23.8515625" style="10" customWidth="1"/>
    <col min="5" max="5" width="6.421875" style="7" customWidth="1"/>
    <col min="6" max="6" width="6.140625" style="7" customWidth="1"/>
    <col min="7" max="7" width="6.421875" style="7" customWidth="1"/>
    <col min="8" max="8" width="5.57421875" style="7" customWidth="1"/>
    <col min="9" max="9" width="6.00390625" style="7" customWidth="1"/>
    <col min="10" max="10" width="6.140625" style="7" customWidth="1"/>
    <col min="11" max="11" width="7.421875" style="7" customWidth="1"/>
    <col min="12" max="12" width="5.28125" style="7" customWidth="1"/>
    <col min="13" max="13" width="7.28125" style="7" customWidth="1"/>
    <col min="14" max="14" width="5.57421875" style="7" customWidth="1"/>
    <col min="15" max="15" width="7.00390625" style="7" customWidth="1"/>
    <col min="16" max="16" width="6.57421875" style="7" hidden="1" customWidth="1"/>
    <col min="17" max="17" width="7.28125" style="7" customWidth="1"/>
    <col min="18" max="19" width="8.28125" style="7" customWidth="1"/>
    <col min="20" max="16384" width="9.140625" style="7" customWidth="1"/>
  </cols>
  <sheetData>
    <row r="2" spans="2:19" ht="17.1" customHeight="1">
      <c r="B2" s="28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5"/>
      <c r="S2" s="25"/>
    </row>
    <row r="3" spans="2:19" ht="17.1" customHeight="1">
      <c r="B3" s="29" t="s">
        <v>147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6"/>
      <c r="S3" s="26"/>
    </row>
    <row r="4" spans="5:16" ht="17.1" customHeight="1">
      <c r="E4" s="32">
        <v>101</v>
      </c>
      <c r="F4" s="32"/>
      <c r="G4" s="33" t="s">
        <v>4</v>
      </c>
      <c r="H4" s="33"/>
      <c r="I4" s="33" t="s">
        <v>5</v>
      </c>
      <c r="J4" s="33"/>
      <c r="K4" s="33" t="s">
        <v>6</v>
      </c>
      <c r="L4" s="33"/>
      <c r="M4" s="33" t="s">
        <v>7</v>
      </c>
      <c r="N4" s="33"/>
      <c r="O4" s="11"/>
      <c r="P4" s="11"/>
    </row>
    <row r="5" spans="2:19" ht="17.1" customHeight="1">
      <c r="B5" s="12"/>
      <c r="C5" s="12"/>
      <c r="D5" s="12"/>
      <c r="E5" s="30" t="s">
        <v>38</v>
      </c>
      <c r="F5" s="31"/>
      <c r="G5" s="30" t="s">
        <v>39</v>
      </c>
      <c r="H5" s="31"/>
      <c r="I5" s="30" t="s">
        <v>40</v>
      </c>
      <c r="J5" s="31"/>
      <c r="K5" s="30" t="s">
        <v>41</v>
      </c>
      <c r="L5" s="31"/>
      <c r="M5" s="30" t="s">
        <v>42</v>
      </c>
      <c r="N5" s="31"/>
      <c r="O5" s="12" t="s">
        <v>2</v>
      </c>
      <c r="P5" s="12" t="s">
        <v>36</v>
      </c>
      <c r="Q5" s="13" t="s">
        <v>17</v>
      </c>
      <c r="R5" s="14"/>
      <c r="S5" s="14"/>
    </row>
    <row r="6" spans="2:19" ht="17.1" customHeight="1">
      <c r="B6" s="12" t="s">
        <v>8</v>
      </c>
      <c r="C6" s="12"/>
      <c r="D6" s="12" t="s">
        <v>9</v>
      </c>
      <c r="E6" s="15" t="s">
        <v>3</v>
      </c>
      <c r="F6" s="15" t="s">
        <v>1</v>
      </c>
      <c r="G6" s="15" t="s">
        <v>3</v>
      </c>
      <c r="H6" s="15" t="s">
        <v>1</v>
      </c>
      <c r="I6" s="15" t="s">
        <v>3</v>
      </c>
      <c r="J6" s="15" t="s">
        <v>1</v>
      </c>
      <c r="K6" s="15" t="s">
        <v>3</v>
      </c>
      <c r="L6" s="15" t="s">
        <v>1</v>
      </c>
      <c r="M6" s="15" t="s">
        <v>3</v>
      </c>
      <c r="N6" s="15" t="s">
        <v>1</v>
      </c>
      <c r="O6" s="16"/>
      <c r="P6" s="16"/>
      <c r="Q6" s="12"/>
      <c r="R6" s="17"/>
      <c r="S6" s="17"/>
    </row>
    <row r="7" spans="1:24" ht="17.1" customHeight="1">
      <c r="A7" s="7">
        <v>1</v>
      </c>
      <c r="B7" s="23">
        <v>1192244</v>
      </c>
      <c r="C7" s="23" t="s">
        <v>148</v>
      </c>
      <c r="D7" s="23" t="s">
        <v>49</v>
      </c>
      <c r="E7" s="24" t="s">
        <v>14</v>
      </c>
      <c r="F7" s="24">
        <v>9</v>
      </c>
      <c r="G7" s="24" t="s">
        <v>15</v>
      </c>
      <c r="H7" s="24">
        <v>10</v>
      </c>
      <c r="I7" s="24" t="s">
        <v>15</v>
      </c>
      <c r="J7" s="24">
        <v>10</v>
      </c>
      <c r="K7" s="24" t="s">
        <v>15</v>
      </c>
      <c r="L7" s="24">
        <v>10</v>
      </c>
      <c r="M7" s="24" t="s">
        <v>15</v>
      </c>
      <c r="N7" s="24">
        <v>10</v>
      </c>
      <c r="O7" s="18">
        <f aca="true" t="shared" si="0" ref="O7:O51">+(F7+H7+J7+L7+N7)/5</f>
        <v>9.8</v>
      </c>
      <c r="P7" s="18">
        <f aca="true" t="shared" si="1" ref="P7:P51">+O7*9.5</f>
        <v>93.10000000000001</v>
      </c>
      <c r="Q7" s="12" t="s">
        <v>37</v>
      </c>
      <c r="R7" s="17">
        <f aca="true" t="shared" si="2" ref="R7:R51">+O7*9.5</f>
        <v>93.10000000000001</v>
      </c>
      <c r="S7"/>
      <c r="T7" s="22"/>
      <c r="W7" s="19" t="s">
        <v>15</v>
      </c>
      <c r="X7" s="19">
        <v>10</v>
      </c>
    </row>
    <row r="8" spans="1:24" ht="17.1" customHeight="1">
      <c r="A8" s="7">
        <f>+A7+1</f>
        <v>2</v>
      </c>
      <c r="B8" s="23">
        <v>1192289</v>
      </c>
      <c r="C8" s="23" t="s">
        <v>148</v>
      </c>
      <c r="D8" s="23" t="s">
        <v>94</v>
      </c>
      <c r="E8" s="24" t="s">
        <v>14</v>
      </c>
      <c r="F8" s="24">
        <v>9</v>
      </c>
      <c r="G8" s="24" t="s">
        <v>15</v>
      </c>
      <c r="H8" s="24">
        <v>10</v>
      </c>
      <c r="I8" s="24" t="s">
        <v>14</v>
      </c>
      <c r="J8" s="24">
        <v>9</v>
      </c>
      <c r="K8" s="24" t="s">
        <v>15</v>
      </c>
      <c r="L8" s="24">
        <v>10</v>
      </c>
      <c r="M8" s="24" t="s">
        <v>15</v>
      </c>
      <c r="N8" s="24">
        <v>10</v>
      </c>
      <c r="O8" s="18">
        <f t="shared" si="0"/>
        <v>9.6</v>
      </c>
      <c r="P8" s="18">
        <f t="shared" si="1"/>
        <v>91.2</v>
      </c>
      <c r="Q8" s="12" t="s">
        <v>37</v>
      </c>
      <c r="R8" s="17">
        <f t="shared" si="2"/>
        <v>91.2</v>
      </c>
      <c r="S8"/>
      <c r="T8" s="22"/>
      <c r="W8" s="19" t="s">
        <v>14</v>
      </c>
      <c r="X8" s="19">
        <v>9</v>
      </c>
    </row>
    <row r="9" spans="1:24" ht="17.1" customHeight="1">
      <c r="A9" s="7">
        <f aca="true" t="shared" si="3" ref="A9:A75">+A8+1</f>
        <v>3</v>
      </c>
      <c r="B9" s="23">
        <v>1192259</v>
      </c>
      <c r="C9" s="23" t="s">
        <v>148</v>
      </c>
      <c r="D9" s="23" t="s">
        <v>64</v>
      </c>
      <c r="E9" s="24" t="s">
        <v>10</v>
      </c>
      <c r="F9" s="24">
        <v>8</v>
      </c>
      <c r="G9" s="24" t="s">
        <v>14</v>
      </c>
      <c r="H9" s="24">
        <v>9</v>
      </c>
      <c r="I9" s="24" t="s">
        <v>14</v>
      </c>
      <c r="J9" s="24">
        <v>9</v>
      </c>
      <c r="K9" s="24" t="s">
        <v>15</v>
      </c>
      <c r="L9" s="24">
        <v>10</v>
      </c>
      <c r="M9" s="24" t="s">
        <v>15</v>
      </c>
      <c r="N9" s="24">
        <v>10</v>
      </c>
      <c r="O9" s="18">
        <f t="shared" si="0"/>
        <v>9.2</v>
      </c>
      <c r="P9" s="18">
        <f t="shared" si="1"/>
        <v>87.39999999999999</v>
      </c>
      <c r="Q9" s="12" t="s">
        <v>37</v>
      </c>
      <c r="R9" s="17">
        <f t="shared" si="2"/>
        <v>87.39999999999999</v>
      </c>
      <c r="S9"/>
      <c r="T9" s="22"/>
      <c r="W9" s="19" t="s">
        <v>10</v>
      </c>
      <c r="X9" s="19">
        <v>8</v>
      </c>
    </row>
    <row r="10" spans="1:24" ht="17.1" customHeight="1">
      <c r="A10" s="7">
        <f t="shared" si="3"/>
        <v>4</v>
      </c>
      <c r="B10" s="23">
        <v>1192248</v>
      </c>
      <c r="C10" s="23" t="s">
        <v>148</v>
      </c>
      <c r="D10" s="23" t="s">
        <v>53</v>
      </c>
      <c r="E10" s="24" t="s">
        <v>14</v>
      </c>
      <c r="F10" s="24">
        <v>9</v>
      </c>
      <c r="G10" s="24" t="s">
        <v>14</v>
      </c>
      <c r="H10" s="24">
        <v>9</v>
      </c>
      <c r="I10" s="24" t="s">
        <v>14</v>
      </c>
      <c r="J10" s="24">
        <v>9</v>
      </c>
      <c r="K10" s="24" t="s">
        <v>14</v>
      </c>
      <c r="L10" s="24">
        <v>9</v>
      </c>
      <c r="M10" s="24" t="s">
        <v>14</v>
      </c>
      <c r="N10" s="24">
        <v>9</v>
      </c>
      <c r="O10" s="18">
        <f t="shared" si="0"/>
        <v>9</v>
      </c>
      <c r="P10" s="18">
        <f t="shared" si="1"/>
        <v>85.5</v>
      </c>
      <c r="Q10" s="12" t="s">
        <v>37</v>
      </c>
      <c r="R10" s="17">
        <f t="shared" si="2"/>
        <v>85.5</v>
      </c>
      <c r="S10"/>
      <c r="T10" s="22"/>
      <c r="W10" s="19" t="s">
        <v>13</v>
      </c>
      <c r="X10" s="19">
        <v>7</v>
      </c>
    </row>
    <row r="11" spans="1:24" ht="17.1" customHeight="1">
      <c r="A11" s="7">
        <f t="shared" si="3"/>
        <v>5</v>
      </c>
      <c r="B11" s="23">
        <v>1192257</v>
      </c>
      <c r="C11" s="23" t="s">
        <v>148</v>
      </c>
      <c r="D11" s="23" t="s">
        <v>62</v>
      </c>
      <c r="E11" s="24" t="s">
        <v>14</v>
      </c>
      <c r="F11" s="24">
        <v>9</v>
      </c>
      <c r="G11" s="24" t="s">
        <v>14</v>
      </c>
      <c r="H11" s="24">
        <v>9</v>
      </c>
      <c r="I11" s="24" t="s">
        <v>14</v>
      </c>
      <c r="J11" s="24">
        <v>9</v>
      </c>
      <c r="K11" s="24" t="s">
        <v>14</v>
      </c>
      <c r="L11" s="24">
        <v>9</v>
      </c>
      <c r="M11" s="24" t="s">
        <v>14</v>
      </c>
      <c r="N11" s="24">
        <v>9</v>
      </c>
      <c r="O11" s="18">
        <f t="shared" si="0"/>
        <v>9</v>
      </c>
      <c r="P11" s="18">
        <f t="shared" si="1"/>
        <v>85.5</v>
      </c>
      <c r="Q11" s="12" t="s">
        <v>37</v>
      </c>
      <c r="R11" s="17">
        <f t="shared" si="2"/>
        <v>85.5</v>
      </c>
      <c r="S11"/>
      <c r="T11" s="22"/>
      <c r="W11" s="19" t="s">
        <v>11</v>
      </c>
      <c r="X11" s="19">
        <v>6</v>
      </c>
    </row>
    <row r="12" spans="1:24" ht="17.1" customHeight="1">
      <c r="A12" s="7">
        <f t="shared" si="3"/>
        <v>6</v>
      </c>
      <c r="B12" s="23">
        <v>1192256</v>
      </c>
      <c r="C12" s="23" t="s">
        <v>148</v>
      </c>
      <c r="D12" s="23" t="s">
        <v>61</v>
      </c>
      <c r="E12" s="24" t="s">
        <v>10</v>
      </c>
      <c r="F12" s="24">
        <v>8</v>
      </c>
      <c r="G12" s="24" t="s">
        <v>14</v>
      </c>
      <c r="H12" s="24">
        <v>9</v>
      </c>
      <c r="I12" s="24" t="s">
        <v>14</v>
      </c>
      <c r="J12" s="24">
        <v>9</v>
      </c>
      <c r="K12" s="24" t="s">
        <v>14</v>
      </c>
      <c r="L12" s="24">
        <v>9</v>
      </c>
      <c r="M12" s="24" t="s">
        <v>14</v>
      </c>
      <c r="N12" s="24">
        <v>9</v>
      </c>
      <c r="O12" s="18">
        <f t="shared" si="0"/>
        <v>8.8</v>
      </c>
      <c r="P12" s="18">
        <f t="shared" si="1"/>
        <v>83.60000000000001</v>
      </c>
      <c r="Q12" s="12" t="s">
        <v>37</v>
      </c>
      <c r="R12" s="17">
        <f t="shared" si="2"/>
        <v>83.60000000000001</v>
      </c>
      <c r="S12"/>
      <c r="T12" s="22"/>
      <c r="W12" s="19" t="s">
        <v>12</v>
      </c>
      <c r="X12" s="19">
        <v>5</v>
      </c>
    </row>
    <row r="13" spans="1:24" ht="17.1" customHeight="1">
      <c r="A13" s="7">
        <f t="shared" si="3"/>
        <v>7</v>
      </c>
      <c r="B13" s="23">
        <v>1192295</v>
      </c>
      <c r="C13" s="23" t="s">
        <v>148</v>
      </c>
      <c r="D13" s="23" t="s">
        <v>99</v>
      </c>
      <c r="E13" s="24" t="s">
        <v>10</v>
      </c>
      <c r="F13" s="24">
        <v>8</v>
      </c>
      <c r="G13" s="24" t="s">
        <v>14</v>
      </c>
      <c r="H13" s="24">
        <v>9</v>
      </c>
      <c r="I13" s="24" t="s">
        <v>14</v>
      </c>
      <c r="J13" s="24">
        <v>9</v>
      </c>
      <c r="K13" s="24" t="s">
        <v>14</v>
      </c>
      <c r="L13" s="24">
        <v>9</v>
      </c>
      <c r="M13" s="24" t="s">
        <v>14</v>
      </c>
      <c r="N13" s="24">
        <v>9</v>
      </c>
      <c r="O13" s="18">
        <f t="shared" si="0"/>
        <v>8.8</v>
      </c>
      <c r="P13" s="18">
        <f t="shared" si="1"/>
        <v>83.60000000000001</v>
      </c>
      <c r="Q13" s="12" t="s">
        <v>37</v>
      </c>
      <c r="R13" s="17">
        <f t="shared" si="2"/>
        <v>83.60000000000001</v>
      </c>
      <c r="S13"/>
      <c r="T13" s="22"/>
      <c r="W13" s="19" t="s">
        <v>0</v>
      </c>
      <c r="X13" s="19">
        <v>4</v>
      </c>
    </row>
    <row r="14" spans="1:20" ht="17.1" customHeight="1">
      <c r="A14" s="7">
        <f t="shared" si="3"/>
        <v>8</v>
      </c>
      <c r="B14" s="23">
        <v>1192252</v>
      </c>
      <c r="C14" s="23" t="s">
        <v>148</v>
      </c>
      <c r="D14" s="23" t="s">
        <v>57</v>
      </c>
      <c r="E14" s="24" t="s">
        <v>10</v>
      </c>
      <c r="F14" s="24">
        <v>8</v>
      </c>
      <c r="G14" s="24" t="s">
        <v>10</v>
      </c>
      <c r="H14" s="24">
        <v>8</v>
      </c>
      <c r="I14" s="24" t="s">
        <v>14</v>
      </c>
      <c r="J14" s="24">
        <v>9</v>
      </c>
      <c r="K14" s="24" t="s">
        <v>14</v>
      </c>
      <c r="L14" s="24">
        <v>9</v>
      </c>
      <c r="M14" s="24" t="s">
        <v>14</v>
      </c>
      <c r="N14" s="24">
        <v>9</v>
      </c>
      <c r="O14" s="18">
        <f t="shared" si="0"/>
        <v>8.6</v>
      </c>
      <c r="P14" s="18">
        <f t="shared" si="1"/>
        <v>81.7</v>
      </c>
      <c r="Q14" s="12" t="s">
        <v>37</v>
      </c>
      <c r="R14" s="17">
        <f t="shared" si="2"/>
        <v>81.7</v>
      </c>
      <c r="S14"/>
      <c r="T14" s="22"/>
    </row>
    <row r="15" spans="1:20" ht="17.1" customHeight="1">
      <c r="A15" s="7">
        <f t="shared" si="3"/>
        <v>9</v>
      </c>
      <c r="B15" s="23">
        <v>1192297</v>
      </c>
      <c r="C15" s="23" t="s">
        <v>148</v>
      </c>
      <c r="D15" s="23" t="s">
        <v>101</v>
      </c>
      <c r="E15" s="24" t="s">
        <v>14</v>
      </c>
      <c r="F15" s="24">
        <v>9</v>
      </c>
      <c r="G15" s="24" t="s">
        <v>15</v>
      </c>
      <c r="H15" s="24">
        <v>10</v>
      </c>
      <c r="I15" s="24" t="s">
        <v>14</v>
      </c>
      <c r="J15" s="24">
        <v>9</v>
      </c>
      <c r="K15" s="24" t="s">
        <v>145</v>
      </c>
      <c r="L15" s="24">
        <v>9</v>
      </c>
      <c r="M15" s="24" t="s">
        <v>14</v>
      </c>
      <c r="N15" s="24">
        <v>9</v>
      </c>
      <c r="O15" s="18">
        <f t="shared" si="0"/>
        <v>9.2</v>
      </c>
      <c r="P15" s="18">
        <f t="shared" si="1"/>
        <v>87.39999999999999</v>
      </c>
      <c r="Q15" s="12" t="s">
        <v>37</v>
      </c>
      <c r="R15" s="17">
        <f t="shared" si="2"/>
        <v>87.39999999999999</v>
      </c>
      <c r="S15"/>
      <c r="T15" s="22"/>
    </row>
    <row r="16" spans="1:20" ht="17.1" customHeight="1">
      <c r="A16" s="7">
        <f t="shared" si="3"/>
        <v>10</v>
      </c>
      <c r="B16" s="23">
        <v>1192258</v>
      </c>
      <c r="C16" s="23" t="s">
        <v>148</v>
      </c>
      <c r="D16" s="23" t="s">
        <v>63</v>
      </c>
      <c r="E16" s="24" t="s">
        <v>13</v>
      </c>
      <c r="F16" s="24">
        <v>7</v>
      </c>
      <c r="G16" s="24" t="s">
        <v>10</v>
      </c>
      <c r="H16" s="24">
        <v>8</v>
      </c>
      <c r="I16" s="24" t="s">
        <v>14</v>
      </c>
      <c r="J16" s="24">
        <v>9</v>
      </c>
      <c r="K16" s="24" t="s">
        <v>10</v>
      </c>
      <c r="L16" s="24">
        <v>8</v>
      </c>
      <c r="M16" s="24" t="s">
        <v>10</v>
      </c>
      <c r="N16" s="24">
        <v>8</v>
      </c>
      <c r="O16" s="18">
        <f t="shared" si="0"/>
        <v>8</v>
      </c>
      <c r="P16" s="18">
        <f t="shared" si="1"/>
        <v>76</v>
      </c>
      <c r="Q16" s="12" t="s">
        <v>37</v>
      </c>
      <c r="R16" s="17">
        <f t="shared" si="2"/>
        <v>76</v>
      </c>
      <c r="S16"/>
      <c r="T16" s="22"/>
    </row>
    <row r="17" spans="1:20" ht="17.1" customHeight="1">
      <c r="A17" s="7">
        <f t="shared" si="3"/>
        <v>11</v>
      </c>
      <c r="B17" s="23">
        <v>1192299</v>
      </c>
      <c r="C17" s="23" t="s">
        <v>148</v>
      </c>
      <c r="D17" s="23" t="s">
        <v>103</v>
      </c>
      <c r="E17" s="24" t="s">
        <v>10</v>
      </c>
      <c r="F17" s="24">
        <v>8</v>
      </c>
      <c r="G17" s="24" t="s">
        <v>14</v>
      </c>
      <c r="H17" s="24">
        <v>9</v>
      </c>
      <c r="I17" s="24" t="s">
        <v>10</v>
      </c>
      <c r="J17" s="24">
        <v>8</v>
      </c>
      <c r="K17" s="24" t="s">
        <v>10</v>
      </c>
      <c r="L17" s="24">
        <v>8</v>
      </c>
      <c r="M17" s="24" t="s">
        <v>10</v>
      </c>
      <c r="N17" s="24">
        <v>8</v>
      </c>
      <c r="O17" s="18">
        <f t="shared" si="0"/>
        <v>8.2</v>
      </c>
      <c r="P17" s="18">
        <f t="shared" si="1"/>
        <v>77.89999999999999</v>
      </c>
      <c r="Q17" s="12" t="s">
        <v>37</v>
      </c>
      <c r="R17" s="17">
        <f t="shared" si="2"/>
        <v>77.89999999999999</v>
      </c>
      <c r="S17"/>
      <c r="T17" s="22"/>
    </row>
    <row r="18" spans="1:20" ht="17.1" customHeight="1">
      <c r="A18" s="7">
        <f t="shared" si="3"/>
        <v>12</v>
      </c>
      <c r="B18" s="23">
        <v>1192294</v>
      </c>
      <c r="C18" s="23" t="s">
        <v>148</v>
      </c>
      <c r="D18" s="23" t="s">
        <v>98</v>
      </c>
      <c r="E18" s="24" t="s">
        <v>10</v>
      </c>
      <c r="F18" s="24">
        <v>8</v>
      </c>
      <c r="G18" s="24" t="s">
        <v>10</v>
      </c>
      <c r="H18" s="24">
        <v>8</v>
      </c>
      <c r="I18" s="24" t="s">
        <v>14</v>
      </c>
      <c r="J18" s="24">
        <v>9</v>
      </c>
      <c r="K18" s="24" t="s">
        <v>141</v>
      </c>
      <c r="L18" s="24">
        <v>8</v>
      </c>
      <c r="M18" s="24" t="s">
        <v>10</v>
      </c>
      <c r="N18" s="24">
        <v>8</v>
      </c>
      <c r="O18" s="18">
        <f t="shared" si="0"/>
        <v>8.2</v>
      </c>
      <c r="P18" s="18">
        <f t="shared" si="1"/>
        <v>77.89999999999999</v>
      </c>
      <c r="Q18" s="12" t="s">
        <v>37</v>
      </c>
      <c r="R18" s="17">
        <f t="shared" si="2"/>
        <v>77.89999999999999</v>
      </c>
      <c r="S18"/>
      <c r="T18" s="22"/>
    </row>
    <row r="19" spans="1:20" ht="17.1" customHeight="1">
      <c r="A19" s="7">
        <f t="shared" si="3"/>
        <v>13</v>
      </c>
      <c r="B19" s="23">
        <v>1192253</v>
      </c>
      <c r="C19" s="23" t="s">
        <v>148</v>
      </c>
      <c r="D19" s="23" t="s">
        <v>58</v>
      </c>
      <c r="E19" s="24" t="s">
        <v>10</v>
      </c>
      <c r="F19" s="24">
        <v>8</v>
      </c>
      <c r="G19" s="24" t="s">
        <v>14</v>
      </c>
      <c r="H19" s="24">
        <v>9</v>
      </c>
      <c r="I19" s="24" t="s">
        <v>13</v>
      </c>
      <c r="J19" s="24">
        <v>7</v>
      </c>
      <c r="K19" s="24" t="s">
        <v>141</v>
      </c>
      <c r="L19" s="24">
        <v>8</v>
      </c>
      <c r="M19" s="24" t="s">
        <v>10</v>
      </c>
      <c r="N19" s="24">
        <v>8</v>
      </c>
      <c r="O19" s="18">
        <f t="shared" si="0"/>
        <v>8</v>
      </c>
      <c r="P19" s="18">
        <f t="shared" si="1"/>
        <v>76</v>
      </c>
      <c r="Q19" s="12" t="s">
        <v>37</v>
      </c>
      <c r="R19" s="17">
        <f t="shared" si="2"/>
        <v>76</v>
      </c>
      <c r="S19"/>
      <c r="T19" s="22"/>
    </row>
    <row r="20" spans="1:20" ht="17.1" customHeight="1">
      <c r="A20" s="7">
        <f t="shared" si="3"/>
        <v>14</v>
      </c>
      <c r="B20" s="23">
        <v>1192282</v>
      </c>
      <c r="C20" s="23" t="s">
        <v>148</v>
      </c>
      <c r="D20" s="23" t="s">
        <v>87</v>
      </c>
      <c r="E20" s="24" t="s">
        <v>10</v>
      </c>
      <c r="F20" s="24">
        <v>8</v>
      </c>
      <c r="G20" s="24" t="s">
        <v>10</v>
      </c>
      <c r="H20" s="24">
        <v>8</v>
      </c>
      <c r="I20" s="24" t="s">
        <v>13</v>
      </c>
      <c r="J20" s="24">
        <v>7</v>
      </c>
      <c r="K20" s="24" t="s">
        <v>141</v>
      </c>
      <c r="L20" s="24">
        <v>8</v>
      </c>
      <c r="M20" s="24" t="s">
        <v>10</v>
      </c>
      <c r="N20" s="24">
        <v>8</v>
      </c>
      <c r="O20" s="18">
        <f t="shared" si="0"/>
        <v>7.8</v>
      </c>
      <c r="P20" s="18">
        <f t="shared" si="1"/>
        <v>74.1</v>
      </c>
      <c r="Q20" s="12" t="s">
        <v>37</v>
      </c>
      <c r="R20" s="17">
        <f t="shared" si="2"/>
        <v>74.1</v>
      </c>
      <c r="S20"/>
      <c r="T20" s="22"/>
    </row>
    <row r="21" spans="1:20" ht="17.1" customHeight="1">
      <c r="A21" s="7">
        <f t="shared" si="3"/>
        <v>15</v>
      </c>
      <c r="B21" s="23">
        <v>1192255</v>
      </c>
      <c r="C21" s="23" t="s">
        <v>148</v>
      </c>
      <c r="D21" s="23" t="s">
        <v>60</v>
      </c>
      <c r="E21" s="24" t="s">
        <v>10</v>
      </c>
      <c r="F21" s="24">
        <v>8</v>
      </c>
      <c r="G21" s="24" t="s">
        <v>14</v>
      </c>
      <c r="H21" s="24">
        <v>9</v>
      </c>
      <c r="I21" s="24" t="s">
        <v>10</v>
      </c>
      <c r="J21" s="24">
        <v>8</v>
      </c>
      <c r="K21" s="24" t="s">
        <v>13</v>
      </c>
      <c r="L21" s="24">
        <v>7</v>
      </c>
      <c r="M21" s="24" t="s">
        <v>10</v>
      </c>
      <c r="N21" s="24">
        <v>8</v>
      </c>
      <c r="O21" s="18">
        <f t="shared" si="0"/>
        <v>8</v>
      </c>
      <c r="P21" s="18">
        <f t="shared" si="1"/>
        <v>76</v>
      </c>
      <c r="Q21" s="12" t="s">
        <v>37</v>
      </c>
      <c r="R21" s="17">
        <f t="shared" si="2"/>
        <v>76</v>
      </c>
      <c r="S21"/>
      <c r="T21" s="22"/>
    </row>
    <row r="22" spans="1:20" ht="17.1" customHeight="1">
      <c r="A22" s="7">
        <f t="shared" si="3"/>
        <v>16</v>
      </c>
      <c r="B22" s="23">
        <v>1192241</v>
      </c>
      <c r="C22" s="23" t="s">
        <v>148</v>
      </c>
      <c r="D22" s="23" t="s">
        <v>46</v>
      </c>
      <c r="E22" s="24" t="s">
        <v>13</v>
      </c>
      <c r="F22" s="24">
        <v>7</v>
      </c>
      <c r="G22" s="24" t="s">
        <v>10</v>
      </c>
      <c r="H22" s="24">
        <v>8</v>
      </c>
      <c r="I22" s="24" t="s">
        <v>10</v>
      </c>
      <c r="J22" s="24">
        <v>8</v>
      </c>
      <c r="K22" s="24" t="s">
        <v>13</v>
      </c>
      <c r="L22" s="24">
        <v>7</v>
      </c>
      <c r="M22" s="24" t="s">
        <v>10</v>
      </c>
      <c r="N22" s="24">
        <v>8</v>
      </c>
      <c r="O22" s="18">
        <f t="shared" si="0"/>
        <v>7.6</v>
      </c>
      <c r="P22" s="18">
        <f t="shared" si="1"/>
        <v>72.2</v>
      </c>
      <c r="Q22" s="12" t="s">
        <v>37</v>
      </c>
      <c r="R22" s="17">
        <f t="shared" si="2"/>
        <v>72.2</v>
      </c>
      <c r="S22"/>
      <c r="T22" s="22"/>
    </row>
    <row r="23" spans="1:20" ht="17.1" customHeight="1">
      <c r="A23" s="7">
        <f t="shared" si="3"/>
        <v>17</v>
      </c>
      <c r="B23" s="23">
        <v>1192254</v>
      </c>
      <c r="C23" s="23" t="s">
        <v>148</v>
      </c>
      <c r="D23" s="23" t="s">
        <v>59</v>
      </c>
      <c r="E23" s="24" t="s">
        <v>13</v>
      </c>
      <c r="F23" s="24">
        <v>7</v>
      </c>
      <c r="G23" s="24" t="s">
        <v>10</v>
      </c>
      <c r="H23" s="24">
        <v>8</v>
      </c>
      <c r="I23" s="24" t="s">
        <v>13</v>
      </c>
      <c r="J23" s="24">
        <v>7</v>
      </c>
      <c r="K23" s="24" t="s">
        <v>13</v>
      </c>
      <c r="L23" s="24">
        <v>7</v>
      </c>
      <c r="M23" s="24" t="s">
        <v>10</v>
      </c>
      <c r="N23" s="24">
        <v>8</v>
      </c>
      <c r="O23" s="18">
        <f t="shared" si="0"/>
        <v>7.4</v>
      </c>
      <c r="P23" s="18">
        <f t="shared" si="1"/>
        <v>70.3</v>
      </c>
      <c r="Q23" s="12" t="s">
        <v>37</v>
      </c>
      <c r="R23" s="17">
        <f t="shared" si="2"/>
        <v>70.3</v>
      </c>
      <c r="S23"/>
      <c r="T23" s="22"/>
    </row>
    <row r="24" spans="1:20" ht="17.1" customHeight="1">
      <c r="A24" s="7">
        <f t="shared" si="3"/>
        <v>18</v>
      </c>
      <c r="B24" s="23">
        <v>1192246</v>
      </c>
      <c r="C24" s="23" t="s">
        <v>148</v>
      </c>
      <c r="D24" s="23" t="s">
        <v>51</v>
      </c>
      <c r="E24" s="24" t="s">
        <v>13</v>
      </c>
      <c r="F24" s="24">
        <v>7</v>
      </c>
      <c r="G24" s="24" t="s">
        <v>13</v>
      </c>
      <c r="H24" s="24">
        <v>7</v>
      </c>
      <c r="I24" s="24" t="s">
        <v>13</v>
      </c>
      <c r="J24" s="24">
        <v>7</v>
      </c>
      <c r="K24" s="24" t="s">
        <v>13</v>
      </c>
      <c r="L24" s="24">
        <v>7</v>
      </c>
      <c r="M24" s="24" t="s">
        <v>10</v>
      </c>
      <c r="N24" s="24">
        <v>8</v>
      </c>
      <c r="O24" s="18">
        <f t="shared" si="0"/>
        <v>7.2</v>
      </c>
      <c r="P24" s="18">
        <f t="shared" si="1"/>
        <v>68.4</v>
      </c>
      <c r="Q24" s="12" t="s">
        <v>37</v>
      </c>
      <c r="R24" s="17">
        <f t="shared" si="2"/>
        <v>68.4</v>
      </c>
      <c r="S24"/>
      <c r="T24" s="22"/>
    </row>
    <row r="25" spans="1:20" ht="17.1" customHeight="1">
      <c r="A25" s="7">
        <f t="shared" si="3"/>
        <v>19</v>
      </c>
      <c r="B25" s="23">
        <v>1192251</v>
      </c>
      <c r="C25" s="23" t="s">
        <v>148</v>
      </c>
      <c r="D25" s="23" t="s">
        <v>56</v>
      </c>
      <c r="E25" s="24" t="s">
        <v>10</v>
      </c>
      <c r="F25" s="24">
        <v>8</v>
      </c>
      <c r="G25" s="24" t="s">
        <v>15</v>
      </c>
      <c r="H25" s="24">
        <v>10</v>
      </c>
      <c r="I25" s="24" t="s">
        <v>11</v>
      </c>
      <c r="J25" s="24">
        <v>6</v>
      </c>
      <c r="K25" s="24" t="s">
        <v>13</v>
      </c>
      <c r="L25" s="24">
        <v>7</v>
      </c>
      <c r="M25" s="24" t="s">
        <v>10</v>
      </c>
      <c r="N25" s="24">
        <v>8</v>
      </c>
      <c r="O25" s="18">
        <f t="shared" si="0"/>
        <v>7.8</v>
      </c>
      <c r="P25" s="18">
        <f t="shared" si="1"/>
        <v>74.1</v>
      </c>
      <c r="Q25" s="12" t="s">
        <v>37</v>
      </c>
      <c r="R25" s="17">
        <f t="shared" si="2"/>
        <v>74.1</v>
      </c>
      <c r="S25"/>
      <c r="T25" s="22"/>
    </row>
    <row r="26" spans="1:20" ht="17.1" customHeight="1">
      <c r="A26" s="7">
        <f t="shared" si="3"/>
        <v>20</v>
      </c>
      <c r="B26" s="23">
        <v>1192249</v>
      </c>
      <c r="C26" s="23" t="s">
        <v>148</v>
      </c>
      <c r="D26" s="23" t="s">
        <v>54</v>
      </c>
      <c r="E26" s="24" t="s">
        <v>13</v>
      </c>
      <c r="F26" s="24">
        <v>7</v>
      </c>
      <c r="G26" s="24" t="s">
        <v>10</v>
      </c>
      <c r="H26" s="24">
        <v>8</v>
      </c>
      <c r="I26" s="24" t="s">
        <v>11</v>
      </c>
      <c r="J26" s="24">
        <v>6</v>
      </c>
      <c r="K26" s="24" t="s">
        <v>13</v>
      </c>
      <c r="L26" s="24">
        <v>7</v>
      </c>
      <c r="M26" s="24" t="s">
        <v>10</v>
      </c>
      <c r="N26" s="24">
        <v>8</v>
      </c>
      <c r="O26" s="18">
        <f t="shared" si="0"/>
        <v>7.2</v>
      </c>
      <c r="P26" s="18">
        <f t="shared" si="1"/>
        <v>68.4</v>
      </c>
      <c r="Q26" s="12" t="s">
        <v>37</v>
      </c>
      <c r="R26" s="17">
        <f t="shared" si="2"/>
        <v>68.4</v>
      </c>
      <c r="S26"/>
      <c r="T26" s="22"/>
    </row>
    <row r="27" spans="1:20" ht="17.1" customHeight="1">
      <c r="A27" s="7">
        <f t="shared" si="3"/>
        <v>21</v>
      </c>
      <c r="B27" s="23">
        <v>1192250</v>
      </c>
      <c r="C27" s="23" t="s">
        <v>148</v>
      </c>
      <c r="D27" s="23" t="s">
        <v>55</v>
      </c>
      <c r="E27" s="24" t="s">
        <v>10</v>
      </c>
      <c r="F27" s="24">
        <v>8</v>
      </c>
      <c r="G27" s="24" t="s">
        <v>10</v>
      </c>
      <c r="H27" s="24">
        <v>8</v>
      </c>
      <c r="I27" s="24" t="s">
        <v>13</v>
      </c>
      <c r="J27" s="24">
        <v>7</v>
      </c>
      <c r="K27" s="24" t="s">
        <v>13</v>
      </c>
      <c r="L27" s="24">
        <v>7</v>
      </c>
      <c r="M27" s="24" t="s">
        <v>13</v>
      </c>
      <c r="N27" s="24">
        <v>7</v>
      </c>
      <c r="O27" s="18">
        <f t="shared" si="0"/>
        <v>7.4</v>
      </c>
      <c r="P27" s="18">
        <f t="shared" si="1"/>
        <v>70.3</v>
      </c>
      <c r="Q27" s="12" t="s">
        <v>37</v>
      </c>
      <c r="R27" s="17">
        <f t="shared" si="2"/>
        <v>70.3</v>
      </c>
      <c r="S27"/>
      <c r="T27" s="22"/>
    </row>
    <row r="28" spans="1:20" ht="17.1" customHeight="1">
      <c r="A28" s="7">
        <f t="shared" si="3"/>
        <v>22</v>
      </c>
      <c r="B28" s="23">
        <v>1192292</v>
      </c>
      <c r="C28" s="23" t="s">
        <v>148</v>
      </c>
      <c r="D28" s="23" t="s">
        <v>97</v>
      </c>
      <c r="E28" s="24" t="s">
        <v>13</v>
      </c>
      <c r="F28" s="24">
        <v>7</v>
      </c>
      <c r="G28" s="24" t="s">
        <v>10</v>
      </c>
      <c r="H28" s="24">
        <v>8</v>
      </c>
      <c r="I28" s="24" t="s">
        <v>13</v>
      </c>
      <c r="J28" s="24">
        <v>7</v>
      </c>
      <c r="K28" s="24" t="s">
        <v>13</v>
      </c>
      <c r="L28" s="24">
        <v>7</v>
      </c>
      <c r="M28" s="24" t="s">
        <v>13</v>
      </c>
      <c r="N28" s="24">
        <v>7</v>
      </c>
      <c r="O28" s="18">
        <f t="shared" si="0"/>
        <v>7.2</v>
      </c>
      <c r="P28" s="18">
        <f t="shared" si="1"/>
        <v>68.4</v>
      </c>
      <c r="Q28" s="12" t="s">
        <v>37</v>
      </c>
      <c r="R28" s="17">
        <f t="shared" si="2"/>
        <v>68.4</v>
      </c>
      <c r="S28"/>
      <c r="T28" s="22"/>
    </row>
    <row r="29" spans="1:20" ht="17.1" customHeight="1">
      <c r="A29" s="7">
        <f t="shared" si="3"/>
        <v>23</v>
      </c>
      <c r="B29" s="23">
        <v>1192245</v>
      </c>
      <c r="C29" s="23" t="s">
        <v>148</v>
      </c>
      <c r="D29" s="23" t="s">
        <v>50</v>
      </c>
      <c r="E29" s="24" t="s">
        <v>13</v>
      </c>
      <c r="F29" s="24">
        <v>7</v>
      </c>
      <c r="G29" s="24" t="s">
        <v>10</v>
      </c>
      <c r="H29" s="24">
        <v>8</v>
      </c>
      <c r="I29" s="24" t="s">
        <v>11</v>
      </c>
      <c r="J29" s="24">
        <v>6</v>
      </c>
      <c r="K29" s="24" t="s">
        <v>13</v>
      </c>
      <c r="L29" s="24">
        <v>7</v>
      </c>
      <c r="M29" s="24" t="s">
        <v>13</v>
      </c>
      <c r="N29" s="24">
        <v>7</v>
      </c>
      <c r="O29" s="18">
        <f t="shared" si="0"/>
        <v>7</v>
      </c>
      <c r="P29" s="18">
        <f t="shared" si="1"/>
        <v>66.5</v>
      </c>
      <c r="Q29" s="12" t="s">
        <v>37</v>
      </c>
      <c r="R29" s="17">
        <f t="shared" si="2"/>
        <v>66.5</v>
      </c>
      <c r="S29"/>
      <c r="T29" s="22"/>
    </row>
    <row r="30" spans="1:20" ht="17.1" customHeight="1">
      <c r="A30" s="7">
        <f t="shared" si="3"/>
        <v>24</v>
      </c>
      <c r="B30" s="23">
        <v>1192285</v>
      </c>
      <c r="C30" s="23" t="s">
        <v>148</v>
      </c>
      <c r="D30" s="23" t="s">
        <v>90</v>
      </c>
      <c r="E30" s="24" t="s">
        <v>13</v>
      </c>
      <c r="F30" s="24">
        <v>7</v>
      </c>
      <c r="G30" s="24" t="s">
        <v>14</v>
      </c>
      <c r="H30" s="24">
        <v>9</v>
      </c>
      <c r="I30" s="24" t="s">
        <v>11</v>
      </c>
      <c r="J30" s="24">
        <v>6</v>
      </c>
      <c r="K30" s="24" t="s">
        <v>144</v>
      </c>
      <c r="L30" s="24">
        <v>6</v>
      </c>
      <c r="M30" s="24" t="s">
        <v>13</v>
      </c>
      <c r="N30" s="24">
        <v>7</v>
      </c>
      <c r="O30" s="18">
        <f t="shared" si="0"/>
        <v>7</v>
      </c>
      <c r="P30" s="18">
        <f t="shared" si="1"/>
        <v>66.5</v>
      </c>
      <c r="Q30" s="12" t="s">
        <v>37</v>
      </c>
      <c r="R30" s="17">
        <f t="shared" si="2"/>
        <v>66.5</v>
      </c>
      <c r="S30"/>
      <c r="T30" s="22"/>
    </row>
    <row r="31" spans="1:20" ht="17.1" customHeight="1">
      <c r="A31" s="7">
        <f t="shared" si="3"/>
        <v>25</v>
      </c>
      <c r="B31" s="23">
        <v>1192243</v>
      </c>
      <c r="C31" s="23" t="s">
        <v>148</v>
      </c>
      <c r="D31" s="23" t="s">
        <v>48</v>
      </c>
      <c r="E31" s="24" t="s">
        <v>13</v>
      </c>
      <c r="F31" s="24">
        <v>7</v>
      </c>
      <c r="G31" s="24" t="s">
        <v>13</v>
      </c>
      <c r="H31" s="24">
        <v>7</v>
      </c>
      <c r="I31" s="24" t="s">
        <v>12</v>
      </c>
      <c r="J31" s="24">
        <v>5</v>
      </c>
      <c r="K31" s="24" t="s">
        <v>12</v>
      </c>
      <c r="L31" s="24">
        <v>5</v>
      </c>
      <c r="M31" s="24" t="s">
        <v>13</v>
      </c>
      <c r="N31" s="24">
        <v>7</v>
      </c>
      <c r="O31" s="18">
        <f t="shared" si="0"/>
        <v>6.2</v>
      </c>
      <c r="P31" s="18">
        <f t="shared" si="1"/>
        <v>58.9</v>
      </c>
      <c r="Q31" s="12" t="s">
        <v>37</v>
      </c>
      <c r="R31" s="17">
        <f t="shared" si="2"/>
        <v>58.9</v>
      </c>
      <c r="S31"/>
      <c r="T31" s="22"/>
    </row>
    <row r="32" spans="1:20" ht="17.1" customHeight="1">
      <c r="A32" s="7">
        <f t="shared" si="3"/>
        <v>26</v>
      </c>
      <c r="B32" s="23">
        <v>1192284</v>
      </c>
      <c r="C32" s="23" t="s">
        <v>148</v>
      </c>
      <c r="D32" s="23" t="s">
        <v>89</v>
      </c>
      <c r="E32" s="24" t="s">
        <v>13</v>
      </c>
      <c r="F32" s="24">
        <v>7</v>
      </c>
      <c r="G32" s="24" t="s">
        <v>10</v>
      </c>
      <c r="H32" s="24">
        <v>8</v>
      </c>
      <c r="I32" s="24" t="s">
        <v>13</v>
      </c>
      <c r="J32" s="24">
        <v>7</v>
      </c>
      <c r="K32" s="24" t="s">
        <v>13</v>
      </c>
      <c r="L32" s="24">
        <v>7</v>
      </c>
      <c r="M32" s="24" t="s">
        <v>11</v>
      </c>
      <c r="N32" s="24">
        <v>6</v>
      </c>
      <c r="O32" s="18">
        <f t="shared" si="0"/>
        <v>7</v>
      </c>
      <c r="P32" s="18">
        <f t="shared" si="1"/>
        <v>66.5</v>
      </c>
      <c r="Q32" s="12" t="s">
        <v>37</v>
      </c>
      <c r="R32" s="17">
        <f t="shared" si="2"/>
        <v>66.5</v>
      </c>
      <c r="S32"/>
      <c r="T32" s="22"/>
    </row>
    <row r="33" spans="1:20" ht="17.1" customHeight="1">
      <c r="A33" s="7">
        <f t="shared" si="3"/>
        <v>27</v>
      </c>
      <c r="B33" s="23">
        <v>1192296</v>
      </c>
      <c r="C33" s="23" t="s">
        <v>148</v>
      </c>
      <c r="D33" s="23" t="s">
        <v>100</v>
      </c>
      <c r="E33" s="24" t="s">
        <v>11</v>
      </c>
      <c r="F33" s="24">
        <v>6</v>
      </c>
      <c r="G33" s="24" t="s">
        <v>13</v>
      </c>
      <c r="H33" s="24">
        <v>7</v>
      </c>
      <c r="I33" s="24" t="s">
        <v>11</v>
      </c>
      <c r="J33" s="24">
        <v>6</v>
      </c>
      <c r="K33" s="24" t="s">
        <v>11</v>
      </c>
      <c r="L33" s="24">
        <v>6</v>
      </c>
      <c r="M33" s="24" t="s">
        <v>11</v>
      </c>
      <c r="N33" s="24">
        <v>6</v>
      </c>
      <c r="O33" s="18">
        <f t="shared" si="0"/>
        <v>6.2</v>
      </c>
      <c r="P33" s="18">
        <f t="shared" si="1"/>
        <v>58.9</v>
      </c>
      <c r="Q33" s="12" t="s">
        <v>37</v>
      </c>
      <c r="R33" s="17">
        <f t="shared" si="2"/>
        <v>58.9</v>
      </c>
      <c r="S33"/>
      <c r="T33" s="22"/>
    </row>
    <row r="34" spans="1:20" ht="17.1" customHeight="1">
      <c r="A34" s="7">
        <f t="shared" si="3"/>
        <v>28</v>
      </c>
      <c r="B34" s="23">
        <v>1192288</v>
      </c>
      <c r="C34" s="23" t="s">
        <v>148</v>
      </c>
      <c r="D34" s="23" t="s">
        <v>93</v>
      </c>
      <c r="E34" s="24" t="s">
        <v>11</v>
      </c>
      <c r="F34" s="24">
        <v>6</v>
      </c>
      <c r="G34" s="24" t="s">
        <v>10</v>
      </c>
      <c r="H34" s="24">
        <v>8</v>
      </c>
      <c r="I34" s="24" t="s">
        <v>12</v>
      </c>
      <c r="J34" s="24">
        <v>5</v>
      </c>
      <c r="K34" s="24" t="s">
        <v>11</v>
      </c>
      <c r="L34" s="24">
        <v>6</v>
      </c>
      <c r="M34" s="24" t="s">
        <v>11</v>
      </c>
      <c r="N34" s="24">
        <v>6</v>
      </c>
      <c r="O34" s="18">
        <f t="shared" si="0"/>
        <v>6.2</v>
      </c>
      <c r="P34" s="18">
        <f t="shared" si="1"/>
        <v>58.9</v>
      </c>
      <c r="Q34" s="12" t="s">
        <v>37</v>
      </c>
      <c r="R34" s="17">
        <f t="shared" si="2"/>
        <v>58.9</v>
      </c>
      <c r="S34"/>
      <c r="T34" s="22"/>
    </row>
    <row r="35" spans="1:20" ht="17.1" customHeight="1">
      <c r="A35" s="7">
        <f t="shared" si="3"/>
        <v>29</v>
      </c>
      <c r="B35" s="23">
        <v>1192278</v>
      </c>
      <c r="C35" s="23" t="s">
        <v>148</v>
      </c>
      <c r="D35" s="23" t="s">
        <v>83</v>
      </c>
      <c r="E35" s="24" t="s">
        <v>11</v>
      </c>
      <c r="F35" s="24">
        <v>6</v>
      </c>
      <c r="G35" s="24" t="s">
        <v>13</v>
      </c>
      <c r="H35" s="24">
        <v>7</v>
      </c>
      <c r="I35" s="24" t="s">
        <v>12</v>
      </c>
      <c r="J35" s="24">
        <v>5</v>
      </c>
      <c r="K35" s="24" t="s">
        <v>11</v>
      </c>
      <c r="L35" s="24">
        <v>6</v>
      </c>
      <c r="M35" s="24" t="s">
        <v>11</v>
      </c>
      <c r="N35" s="24">
        <v>6</v>
      </c>
      <c r="O35" s="18">
        <f t="shared" si="0"/>
        <v>6</v>
      </c>
      <c r="P35" s="18">
        <f t="shared" si="1"/>
        <v>57</v>
      </c>
      <c r="Q35" s="12" t="s">
        <v>37</v>
      </c>
      <c r="R35" s="17">
        <f t="shared" si="2"/>
        <v>57</v>
      </c>
      <c r="S35"/>
      <c r="T35" s="22"/>
    </row>
    <row r="36" spans="1:20" ht="17.1" customHeight="1">
      <c r="A36" s="7">
        <f t="shared" si="3"/>
        <v>30</v>
      </c>
      <c r="B36" s="23">
        <v>1192287</v>
      </c>
      <c r="C36" s="23" t="s">
        <v>148</v>
      </c>
      <c r="D36" s="23" t="s">
        <v>92</v>
      </c>
      <c r="E36" s="24" t="s">
        <v>13</v>
      </c>
      <c r="F36" s="24">
        <v>7</v>
      </c>
      <c r="G36" s="24" t="s">
        <v>13</v>
      </c>
      <c r="H36" s="24">
        <v>7</v>
      </c>
      <c r="I36" s="24" t="s">
        <v>11</v>
      </c>
      <c r="J36" s="24">
        <v>6</v>
      </c>
      <c r="K36" s="24" t="s">
        <v>144</v>
      </c>
      <c r="L36" s="24">
        <v>6</v>
      </c>
      <c r="M36" s="24" t="s">
        <v>11</v>
      </c>
      <c r="N36" s="24">
        <v>6</v>
      </c>
      <c r="O36" s="18">
        <f t="shared" si="0"/>
        <v>6.4</v>
      </c>
      <c r="P36" s="18">
        <f t="shared" si="1"/>
        <v>60.800000000000004</v>
      </c>
      <c r="Q36" s="12" t="s">
        <v>37</v>
      </c>
      <c r="R36" s="17">
        <f t="shared" si="2"/>
        <v>60.800000000000004</v>
      </c>
      <c r="S36"/>
      <c r="T36" s="22"/>
    </row>
    <row r="37" spans="1:20" ht="17.1" customHeight="1">
      <c r="A37" s="7">
        <f t="shared" si="3"/>
        <v>31</v>
      </c>
      <c r="B37" s="23">
        <v>1192242</v>
      </c>
      <c r="C37" s="23" t="s">
        <v>148</v>
      </c>
      <c r="D37" s="23" t="s">
        <v>47</v>
      </c>
      <c r="E37" s="24" t="s">
        <v>11</v>
      </c>
      <c r="F37" s="24">
        <v>6</v>
      </c>
      <c r="G37" s="24" t="s">
        <v>10</v>
      </c>
      <c r="H37" s="24">
        <v>8</v>
      </c>
      <c r="I37" s="24" t="s">
        <v>12</v>
      </c>
      <c r="J37" s="24">
        <v>5</v>
      </c>
      <c r="K37" s="24" t="s">
        <v>12</v>
      </c>
      <c r="L37" s="24">
        <v>5</v>
      </c>
      <c r="M37" s="24" t="s">
        <v>11</v>
      </c>
      <c r="N37" s="24">
        <v>6</v>
      </c>
      <c r="O37" s="18">
        <f t="shared" si="0"/>
        <v>6</v>
      </c>
      <c r="P37" s="18">
        <f t="shared" si="1"/>
        <v>57</v>
      </c>
      <c r="Q37" s="12" t="s">
        <v>37</v>
      </c>
      <c r="R37" s="17">
        <f t="shared" si="2"/>
        <v>57</v>
      </c>
      <c r="S37"/>
      <c r="T37" s="22"/>
    </row>
    <row r="38" spans="1:20" ht="17.1" customHeight="1">
      <c r="A38" s="7">
        <f t="shared" si="3"/>
        <v>32</v>
      </c>
      <c r="B38" s="23">
        <v>1192286</v>
      </c>
      <c r="C38" s="23" t="s">
        <v>148</v>
      </c>
      <c r="D38" s="23" t="s">
        <v>91</v>
      </c>
      <c r="E38" s="24" t="s">
        <v>11</v>
      </c>
      <c r="F38" s="24">
        <v>6</v>
      </c>
      <c r="G38" s="24" t="s">
        <v>13</v>
      </c>
      <c r="H38" s="24">
        <v>7</v>
      </c>
      <c r="I38" s="24" t="s">
        <v>12</v>
      </c>
      <c r="J38" s="24">
        <v>5</v>
      </c>
      <c r="K38" s="24" t="s">
        <v>138</v>
      </c>
      <c r="L38" s="24">
        <v>5</v>
      </c>
      <c r="M38" s="24" t="s">
        <v>11</v>
      </c>
      <c r="N38" s="24">
        <v>6</v>
      </c>
      <c r="O38" s="18">
        <f t="shared" si="0"/>
        <v>5.8</v>
      </c>
      <c r="P38" s="18">
        <f t="shared" si="1"/>
        <v>55.1</v>
      </c>
      <c r="Q38" s="12" t="s">
        <v>37</v>
      </c>
      <c r="R38" s="17">
        <f t="shared" si="2"/>
        <v>55.1</v>
      </c>
      <c r="S38"/>
      <c r="T38" s="22"/>
    </row>
    <row r="39" spans="1:20" ht="17.1" customHeight="1">
      <c r="A39" s="7">
        <f t="shared" si="3"/>
        <v>33</v>
      </c>
      <c r="B39" s="23">
        <v>1192281</v>
      </c>
      <c r="C39" s="23" t="s">
        <v>148</v>
      </c>
      <c r="D39" s="23" t="s">
        <v>86</v>
      </c>
      <c r="E39" s="24" t="s">
        <v>11</v>
      </c>
      <c r="F39" s="24">
        <v>6</v>
      </c>
      <c r="G39" s="24" t="s">
        <v>13</v>
      </c>
      <c r="H39" s="24">
        <v>7</v>
      </c>
      <c r="I39" s="24" t="s">
        <v>12</v>
      </c>
      <c r="J39" s="24">
        <v>5</v>
      </c>
      <c r="K39" s="24" t="s">
        <v>140</v>
      </c>
      <c r="L39" s="24">
        <v>5</v>
      </c>
      <c r="M39" s="24" t="s">
        <v>11</v>
      </c>
      <c r="N39" s="24">
        <v>6</v>
      </c>
      <c r="O39" s="18">
        <f t="shared" si="0"/>
        <v>5.8</v>
      </c>
      <c r="P39" s="18">
        <f t="shared" si="1"/>
        <v>55.1</v>
      </c>
      <c r="Q39" s="12" t="s">
        <v>37</v>
      </c>
      <c r="R39" s="17">
        <f t="shared" si="2"/>
        <v>55.1</v>
      </c>
      <c r="S39"/>
      <c r="T39" s="22"/>
    </row>
    <row r="40" spans="1:20" ht="17.1" customHeight="1">
      <c r="A40" s="7">
        <f t="shared" si="3"/>
        <v>34</v>
      </c>
      <c r="B40" s="23">
        <v>1192291</v>
      </c>
      <c r="C40" s="23" t="s">
        <v>148</v>
      </c>
      <c r="D40" s="23" t="s">
        <v>96</v>
      </c>
      <c r="E40" s="24" t="s">
        <v>11</v>
      </c>
      <c r="F40" s="24">
        <v>6</v>
      </c>
      <c r="G40" s="24" t="s">
        <v>11</v>
      </c>
      <c r="H40" s="24">
        <v>6</v>
      </c>
      <c r="I40" s="24" t="s">
        <v>12</v>
      </c>
      <c r="J40" s="24">
        <v>5</v>
      </c>
      <c r="K40" s="24" t="s">
        <v>11</v>
      </c>
      <c r="L40" s="24">
        <v>6</v>
      </c>
      <c r="M40" s="24" t="s">
        <v>12</v>
      </c>
      <c r="N40" s="24">
        <v>5</v>
      </c>
      <c r="O40" s="18">
        <f t="shared" si="0"/>
        <v>5.6</v>
      </c>
      <c r="P40" s="18">
        <f t="shared" si="1"/>
        <v>53.199999999999996</v>
      </c>
      <c r="Q40" s="12" t="s">
        <v>37</v>
      </c>
      <c r="R40" s="17">
        <f t="shared" si="2"/>
        <v>53.199999999999996</v>
      </c>
      <c r="S40"/>
      <c r="T40" s="22"/>
    </row>
    <row r="41" spans="1:20" ht="17.1" customHeight="1">
      <c r="A41" s="7">
        <f t="shared" si="3"/>
        <v>35</v>
      </c>
      <c r="B41" s="23">
        <v>1192247</v>
      </c>
      <c r="C41" s="23" t="s">
        <v>148</v>
      </c>
      <c r="D41" s="23" t="s">
        <v>52</v>
      </c>
      <c r="E41" s="24" t="s">
        <v>11</v>
      </c>
      <c r="F41" s="24">
        <v>6</v>
      </c>
      <c r="G41" s="24" t="s">
        <v>11</v>
      </c>
      <c r="H41" s="24">
        <v>6</v>
      </c>
      <c r="I41" s="24" t="s">
        <v>11</v>
      </c>
      <c r="J41" s="24">
        <v>6</v>
      </c>
      <c r="K41" s="24" t="s">
        <v>12</v>
      </c>
      <c r="L41" s="24">
        <v>5</v>
      </c>
      <c r="M41" s="24" t="s">
        <v>12</v>
      </c>
      <c r="N41" s="24">
        <v>5</v>
      </c>
      <c r="O41" s="18">
        <f t="shared" si="0"/>
        <v>5.6</v>
      </c>
      <c r="P41" s="18">
        <f t="shared" si="1"/>
        <v>53.199999999999996</v>
      </c>
      <c r="Q41" s="12" t="s">
        <v>37</v>
      </c>
      <c r="R41" s="17">
        <f t="shared" si="2"/>
        <v>53.199999999999996</v>
      </c>
      <c r="S41"/>
      <c r="T41" s="22"/>
    </row>
    <row r="42" spans="1:20" ht="17.1" customHeight="1">
      <c r="A42" s="7">
        <f t="shared" si="3"/>
        <v>36</v>
      </c>
      <c r="B42" s="23">
        <v>1192280</v>
      </c>
      <c r="C42" s="23" t="s">
        <v>148</v>
      </c>
      <c r="D42" s="23" t="s">
        <v>85</v>
      </c>
      <c r="E42" s="24" t="s">
        <v>12</v>
      </c>
      <c r="F42" s="24">
        <v>5</v>
      </c>
      <c r="G42" s="24" t="s">
        <v>12</v>
      </c>
      <c r="H42" s="24">
        <v>5</v>
      </c>
      <c r="I42" s="24" t="s">
        <v>11</v>
      </c>
      <c r="J42" s="24">
        <v>6</v>
      </c>
      <c r="K42" s="24" t="s">
        <v>12</v>
      </c>
      <c r="L42" s="24">
        <v>5</v>
      </c>
      <c r="M42" s="24" t="s">
        <v>12</v>
      </c>
      <c r="N42" s="24">
        <v>5</v>
      </c>
      <c r="O42" s="18">
        <f t="shared" si="0"/>
        <v>5.2</v>
      </c>
      <c r="P42" s="18">
        <f t="shared" si="1"/>
        <v>49.4</v>
      </c>
      <c r="Q42" s="12" t="s">
        <v>37</v>
      </c>
      <c r="R42" s="17">
        <f t="shared" si="2"/>
        <v>49.4</v>
      </c>
      <c r="S42"/>
      <c r="T42" s="22"/>
    </row>
    <row r="43" spans="1:20" ht="17.1" customHeight="1">
      <c r="A43" s="7">
        <f t="shared" si="3"/>
        <v>37</v>
      </c>
      <c r="B43" s="23">
        <v>1192275</v>
      </c>
      <c r="C43" s="23" t="s">
        <v>148</v>
      </c>
      <c r="D43" s="23" t="s">
        <v>80</v>
      </c>
      <c r="E43" s="24" t="s">
        <v>11</v>
      </c>
      <c r="F43" s="24">
        <v>6</v>
      </c>
      <c r="G43" s="24" t="s">
        <v>11</v>
      </c>
      <c r="H43" s="24">
        <v>6</v>
      </c>
      <c r="I43" s="24" t="s">
        <v>12</v>
      </c>
      <c r="J43" s="24">
        <v>5</v>
      </c>
      <c r="K43" s="24" t="s">
        <v>12</v>
      </c>
      <c r="L43" s="24">
        <v>5</v>
      </c>
      <c r="M43" s="24" t="s">
        <v>12</v>
      </c>
      <c r="N43" s="24">
        <v>5</v>
      </c>
      <c r="O43" s="18">
        <f t="shared" si="0"/>
        <v>5.4</v>
      </c>
      <c r="P43" s="18">
        <f t="shared" si="1"/>
        <v>51.300000000000004</v>
      </c>
      <c r="Q43" s="12" t="s">
        <v>37</v>
      </c>
      <c r="R43" s="17">
        <f t="shared" si="2"/>
        <v>51.300000000000004</v>
      </c>
      <c r="S43"/>
      <c r="T43" s="22"/>
    </row>
    <row r="44" spans="1:20" ht="17.1" customHeight="1">
      <c r="A44" s="7">
        <f t="shared" si="3"/>
        <v>38</v>
      </c>
      <c r="B44" s="23">
        <v>1192298</v>
      </c>
      <c r="C44" s="23" t="s">
        <v>148</v>
      </c>
      <c r="D44" s="23" t="s">
        <v>102</v>
      </c>
      <c r="E44" s="24" t="s">
        <v>12</v>
      </c>
      <c r="F44" s="24">
        <v>5</v>
      </c>
      <c r="G44" s="24" t="s">
        <v>11</v>
      </c>
      <c r="H44" s="24">
        <v>6</v>
      </c>
      <c r="I44" s="24" t="s">
        <v>12</v>
      </c>
      <c r="J44" s="24">
        <v>5</v>
      </c>
      <c r="K44" s="24" t="s">
        <v>12</v>
      </c>
      <c r="L44" s="24">
        <v>5</v>
      </c>
      <c r="M44" s="24" t="s">
        <v>12</v>
      </c>
      <c r="N44" s="24">
        <v>5</v>
      </c>
      <c r="O44" s="18">
        <f t="shared" si="0"/>
        <v>5.2</v>
      </c>
      <c r="P44" s="18">
        <f t="shared" si="1"/>
        <v>49.4</v>
      </c>
      <c r="Q44" s="12" t="s">
        <v>37</v>
      </c>
      <c r="R44" s="17">
        <f t="shared" si="2"/>
        <v>49.4</v>
      </c>
      <c r="S44"/>
      <c r="T44" s="22"/>
    </row>
    <row r="45" spans="1:20" ht="17.1" customHeight="1">
      <c r="A45" s="7">
        <f t="shared" si="3"/>
        <v>39</v>
      </c>
      <c r="B45" s="23">
        <v>1192276</v>
      </c>
      <c r="C45" s="23" t="s">
        <v>148</v>
      </c>
      <c r="D45" s="23" t="s">
        <v>81</v>
      </c>
      <c r="E45" s="24" t="s">
        <v>12</v>
      </c>
      <c r="F45" s="24">
        <v>5</v>
      </c>
      <c r="G45" s="24" t="s">
        <v>12</v>
      </c>
      <c r="H45" s="24">
        <v>5</v>
      </c>
      <c r="I45" s="24" t="s">
        <v>12</v>
      </c>
      <c r="J45" s="24">
        <v>5</v>
      </c>
      <c r="K45" s="24" t="s">
        <v>12</v>
      </c>
      <c r="L45" s="24">
        <v>5</v>
      </c>
      <c r="M45" s="24" t="s">
        <v>12</v>
      </c>
      <c r="N45" s="24">
        <v>5</v>
      </c>
      <c r="O45" s="18">
        <f t="shared" si="0"/>
        <v>5</v>
      </c>
      <c r="P45" s="18">
        <f t="shared" si="1"/>
        <v>47.5</v>
      </c>
      <c r="Q45" s="12" t="s">
        <v>37</v>
      </c>
      <c r="R45" s="17">
        <f t="shared" si="2"/>
        <v>47.5</v>
      </c>
      <c r="S45"/>
      <c r="T45" s="22"/>
    </row>
    <row r="46" spans="1:20" ht="17.1" customHeight="1">
      <c r="A46" s="7">
        <f t="shared" si="3"/>
        <v>40</v>
      </c>
      <c r="B46" s="23">
        <v>1192283</v>
      </c>
      <c r="C46" s="23" t="s">
        <v>148</v>
      </c>
      <c r="D46" s="23" t="s">
        <v>88</v>
      </c>
      <c r="E46" s="24" t="s">
        <v>11</v>
      </c>
      <c r="F46" s="24">
        <v>6</v>
      </c>
      <c r="G46" s="24" t="s">
        <v>11</v>
      </c>
      <c r="H46" s="24">
        <v>6</v>
      </c>
      <c r="I46" s="24" t="s">
        <v>0</v>
      </c>
      <c r="J46" s="24">
        <v>4</v>
      </c>
      <c r="K46" s="24" t="s">
        <v>12</v>
      </c>
      <c r="L46" s="24">
        <v>5</v>
      </c>
      <c r="M46" s="24" t="s">
        <v>12</v>
      </c>
      <c r="N46" s="24">
        <v>5</v>
      </c>
      <c r="O46" s="18">
        <f t="shared" si="0"/>
        <v>5.2</v>
      </c>
      <c r="P46" s="18">
        <f t="shared" si="1"/>
        <v>49.4</v>
      </c>
      <c r="Q46" s="12" t="s">
        <v>37</v>
      </c>
      <c r="R46" s="17">
        <f t="shared" si="2"/>
        <v>49.4</v>
      </c>
      <c r="S46"/>
      <c r="T46" s="22"/>
    </row>
    <row r="47" spans="1:20" ht="17.1" customHeight="1">
      <c r="A47" s="7">
        <f t="shared" si="3"/>
        <v>41</v>
      </c>
      <c r="B47" s="23">
        <v>1192293</v>
      </c>
      <c r="C47" s="23" t="s">
        <v>148</v>
      </c>
      <c r="D47" s="23" t="s">
        <v>43</v>
      </c>
      <c r="E47" s="24" t="s">
        <v>12</v>
      </c>
      <c r="F47" s="24">
        <v>5</v>
      </c>
      <c r="G47" s="24" t="s">
        <v>11</v>
      </c>
      <c r="H47" s="24">
        <v>6</v>
      </c>
      <c r="I47" s="24" t="s">
        <v>12</v>
      </c>
      <c r="J47" s="24">
        <v>5</v>
      </c>
      <c r="K47" s="24" t="s">
        <v>138</v>
      </c>
      <c r="L47" s="24">
        <v>5</v>
      </c>
      <c r="M47" s="24" t="s">
        <v>12</v>
      </c>
      <c r="N47" s="24">
        <v>5</v>
      </c>
      <c r="O47" s="18">
        <f t="shared" si="0"/>
        <v>5.2</v>
      </c>
      <c r="P47" s="18">
        <f t="shared" si="1"/>
        <v>49.4</v>
      </c>
      <c r="Q47" s="12" t="s">
        <v>37</v>
      </c>
      <c r="R47" s="17">
        <f t="shared" si="2"/>
        <v>49.4</v>
      </c>
      <c r="S47"/>
      <c r="T47" s="22"/>
    </row>
    <row r="48" spans="1:20" ht="17.1" customHeight="1">
      <c r="A48" s="7">
        <f t="shared" si="3"/>
        <v>42</v>
      </c>
      <c r="B48" s="23">
        <v>1192300</v>
      </c>
      <c r="C48" s="23" t="s">
        <v>148</v>
      </c>
      <c r="D48" s="23" t="s">
        <v>104</v>
      </c>
      <c r="E48" s="24" t="s">
        <v>12</v>
      </c>
      <c r="F48" s="24">
        <v>5</v>
      </c>
      <c r="G48" s="24" t="s">
        <v>12</v>
      </c>
      <c r="H48" s="24">
        <v>5</v>
      </c>
      <c r="I48" s="24" t="s">
        <v>0</v>
      </c>
      <c r="J48" s="24">
        <v>4</v>
      </c>
      <c r="K48" s="24" t="s">
        <v>138</v>
      </c>
      <c r="L48" s="24">
        <v>5</v>
      </c>
      <c r="M48" s="24" t="s">
        <v>12</v>
      </c>
      <c r="N48" s="24">
        <v>5</v>
      </c>
      <c r="O48" s="18">
        <f t="shared" si="0"/>
        <v>4.8</v>
      </c>
      <c r="P48" s="18">
        <f t="shared" si="1"/>
        <v>45.6</v>
      </c>
      <c r="Q48" s="12" t="s">
        <v>37</v>
      </c>
      <c r="R48" s="17">
        <f t="shared" si="2"/>
        <v>45.6</v>
      </c>
      <c r="S48"/>
      <c r="T48" s="22"/>
    </row>
    <row r="49" spans="1:20" ht="17.1" customHeight="1">
      <c r="A49" s="7">
        <f t="shared" si="3"/>
        <v>43</v>
      </c>
      <c r="B49" s="23">
        <v>1192290</v>
      </c>
      <c r="C49" s="23" t="s">
        <v>148</v>
      </c>
      <c r="D49" s="23" t="s">
        <v>95</v>
      </c>
      <c r="E49" s="24" t="s">
        <v>12</v>
      </c>
      <c r="F49" s="24">
        <v>5</v>
      </c>
      <c r="G49" s="24" t="s">
        <v>11</v>
      </c>
      <c r="H49" s="24">
        <v>6</v>
      </c>
      <c r="I49" s="24" t="s">
        <v>12</v>
      </c>
      <c r="J49" s="24">
        <v>5</v>
      </c>
      <c r="K49" s="24" t="s">
        <v>136</v>
      </c>
      <c r="L49" s="24">
        <v>4</v>
      </c>
      <c r="M49" s="24" t="s">
        <v>12</v>
      </c>
      <c r="N49" s="24">
        <v>5</v>
      </c>
      <c r="O49" s="18">
        <f t="shared" si="0"/>
        <v>5</v>
      </c>
      <c r="P49" s="18">
        <f t="shared" si="1"/>
        <v>47.5</v>
      </c>
      <c r="Q49" s="12" t="s">
        <v>37</v>
      </c>
      <c r="R49" s="17">
        <f t="shared" si="2"/>
        <v>47.5</v>
      </c>
      <c r="S49"/>
      <c r="T49" s="22"/>
    </row>
    <row r="50" spans="1:20" ht="17.1" customHeight="1">
      <c r="A50" s="7">
        <f t="shared" si="3"/>
        <v>44</v>
      </c>
      <c r="B50" s="23">
        <v>1192279</v>
      </c>
      <c r="C50" s="23" t="s">
        <v>148</v>
      </c>
      <c r="D50" s="23" t="s">
        <v>84</v>
      </c>
      <c r="E50" s="24" t="s">
        <v>12</v>
      </c>
      <c r="F50" s="24">
        <v>5</v>
      </c>
      <c r="G50" s="24" t="s">
        <v>12</v>
      </c>
      <c r="H50" s="24">
        <v>5</v>
      </c>
      <c r="I50" s="24" t="s">
        <v>12</v>
      </c>
      <c r="J50" s="24">
        <v>5</v>
      </c>
      <c r="K50" s="24" t="s">
        <v>12</v>
      </c>
      <c r="L50" s="24">
        <v>5</v>
      </c>
      <c r="M50" s="24" t="s">
        <v>0</v>
      </c>
      <c r="N50" s="24">
        <v>4</v>
      </c>
      <c r="O50" s="18">
        <f t="shared" si="0"/>
        <v>4.8</v>
      </c>
      <c r="P50" s="18">
        <f t="shared" si="1"/>
        <v>45.6</v>
      </c>
      <c r="Q50" s="12" t="s">
        <v>37</v>
      </c>
      <c r="R50" s="17">
        <f t="shared" si="2"/>
        <v>45.6</v>
      </c>
      <c r="S50"/>
      <c r="T50" s="22"/>
    </row>
    <row r="51" spans="1:20" ht="17.1" customHeight="1">
      <c r="A51" s="7">
        <f t="shared" si="3"/>
        <v>45</v>
      </c>
      <c r="B51" s="23">
        <v>1192277</v>
      </c>
      <c r="C51" s="23" t="s">
        <v>148</v>
      </c>
      <c r="D51" s="23" t="s">
        <v>82</v>
      </c>
      <c r="E51" s="24" t="s">
        <v>12</v>
      </c>
      <c r="F51" s="24">
        <v>5</v>
      </c>
      <c r="G51" s="24" t="s">
        <v>11</v>
      </c>
      <c r="H51" s="24">
        <v>6</v>
      </c>
      <c r="I51" s="24" t="s">
        <v>0</v>
      </c>
      <c r="J51" s="24">
        <v>4</v>
      </c>
      <c r="K51" s="24" t="s">
        <v>12</v>
      </c>
      <c r="L51" s="24">
        <v>5</v>
      </c>
      <c r="M51" s="24" t="s">
        <v>0</v>
      </c>
      <c r="N51" s="24">
        <v>4</v>
      </c>
      <c r="O51" s="18">
        <f t="shared" si="0"/>
        <v>4.8</v>
      </c>
      <c r="P51" s="18">
        <f t="shared" si="1"/>
        <v>45.6</v>
      </c>
      <c r="Q51" s="12" t="s">
        <v>37</v>
      </c>
      <c r="R51" s="17">
        <f t="shared" si="2"/>
        <v>45.6</v>
      </c>
      <c r="S51"/>
      <c r="T51" s="22"/>
    </row>
    <row r="52" spans="2:20" ht="17.1" customHeight="1">
      <c r="B52" s="23"/>
      <c r="C52" s="23"/>
      <c r="D52" s="23"/>
      <c r="E52" s="24"/>
      <c r="F52" s="24">
        <f>SUM(F7:F51)</f>
        <v>310</v>
      </c>
      <c r="G52" s="24"/>
      <c r="H52" s="24">
        <f aca="true" t="shared" si="4" ref="H52:N52">SUM(H7:H51)</f>
        <v>342</v>
      </c>
      <c r="I52" s="24">
        <f t="shared" si="4"/>
        <v>0</v>
      </c>
      <c r="J52" s="24">
        <f t="shared" si="4"/>
        <v>298</v>
      </c>
      <c r="K52" s="24">
        <f t="shared" si="4"/>
        <v>0</v>
      </c>
      <c r="L52" s="24">
        <f t="shared" si="4"/>
        <v>304</v>
      </c>
      <c r="M52" s="24">
        <f t="shared" si="4"/>
        <v>0</v>
      </c>
      <c r="N52" s="24">
        <f t="shared" si="4"/>
        <v>313</v>
      </c>
      <c r="O52" s="18"/>
      <c r="P52" s="18"/>
      <c r="Q52" s="12"/>
      <c r="R52" s="17"/>
      <c r="S52"/>
      <c r="T52" s="22"/>
    </row>
    <row r="53" spans="2:20" ht="17.1" customHeight="1">
      <c r="B53" s="23"/>
      <c r="C53" s="23"/>
      <c r="D53" s="23"/>
      <c r="E53" s="24"/>
      <c r="F53" s="24">
        <f>+F52/45</f>
        <v>6.888888888888889</v>
      </c>
      <c r="G53" s="24"/>
      <c r="H53" s="24">
        <f aca="true" t="shared" si="5" ref="H53:N53">+H52/45</f>
        <v>7.6</v>
      </c>
      <c r="I53" s="24">
        <f t="shared" si="5"/>
        <v>0</v>
      </c>
      <c r="J53" s="24">
        <f t="shared" si="5"/>
        <v>6.622222222222222</v>
      </c>
      <c r="K53" s="24">
        <f t="shared" si="5"/>
        <v>0</v>
      </c>
      <c r="L53" s="24">
        <f t="shared" si="5"/>
        <v>6.7555555555555555</v>
      </c>
      <c r="M53" s="24">
        <f t="shared" si="5"/>
        <v>0</v>
      </c>
      <c r="N53" s="24">
        <f t="shared" si="5"/>
        <v>6.955555555555556</v>
      </c>
      <c r="O53" s="18"/>
      <c r="P53" s="18"/>
      <c r="Q53" s="12"/>
      <c r="R53" s="17"/>
      <c r="S53"/>
      <c r="T53" s="22"/>
    </row>
    <row r="54" spans="2:20" ht="17.1" customHeight="1">
      <c r="B54" s="23"/>
      <c r="C54" s="23"/>
      <c r="D54" s="23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"/>
      <c r="P54" s="18"/>
      <c r="Q54" s="12"/>
      <c r="R54" s="17"/>
      <c r="S54"/>
      <c r="T54" s="22"/>
    </row>
    <row r="55" spans="1:20" ht="17.1" customHeight="1">
      <c r="A55" s="7">
        <v>1</v>
      </c>
      <c r="B55" s="23">
        <v>1192308</v>
      </c>
      <c r="C55" s="23" t="s">
        <v>149</v>
      </c>
      <c r="D55" s="23" t="s">
        <v>112</v>
      </c>
      <c r="E55" s="24" t="s">
        <v>137</v>
      </c>
      <c r="F55" s="24">
        <v>10</v>
      </c>
      <c r="G55" s="24" t="s">
        <v>15</v>
      </c>
      <c r="H55" s="24">
        <v>10</v>
      </c>
      <c r="I55" s="24" t="s">
        <v>15</v>
      </c>
      <c r="J55" s="24">
        <v>10</v>
      </c>
      <c r="K55" s="24" t="s">
        <v>15</v>
      </c>
      <c r="L55" s="24">
        <v>10</v>
      </c>
      <c r="M55" s="24" t="s">
        <v>15</v>
      </c>
      <c r="N55" s="24">
        <v>10</v>
      </c>
      <c r="O55" s="18">
        <f aca="true" t="shared" si="6" ref="O55:O99">+(F55+H55+J55+L55+N55)/5</f>
        <v>10</v>
      </c>
      <c r="P55" s="18">
        <f aca="true" t="shared" si="7" ref="P55:P94">+O55*9.5</f>
        <v>95</v>
      </c>
      <c r="Q55" s="12" t="s">
        <v>37</v>
      </c>
      <c r="R55" s="17">
        <f aca="true" t="shared" si="8" ref="R55:R99">+O55*9.5</f>
        <v>95</v>
      </c>
      <c r="S55"/>
      <c r="T55" s="22"/>
    </row>
    <row r="56" spans="1:20" ht="17.1" customHeight="1">
      <c r="A56" s="7">
        <f t="shared" si="3"/>
        <v>2</v>
      </c>
      <c r="B56" s="23">
        <v>1192268</v>
      </c>
      <c r="C56" s="23" t="s">
        <v>149</v>
      </c>
      <c r="D56" s="23" t="s">
        <v>73</v>
      </c>
      <c r="E56" s="24" t="s">
        <v>14</v>
      </c>
      <c r="F56" s="24">
        <v>9</v>
      </c>
      <c r="G56" s="24" t="s">
        <v>15</v>
      </c>
      <c r="H56" s="24">
        <v>10</v>
      </c>
      <c r="I56" s="24" t="s">
        <v>15</v>
      </c>
      <c r="J56" s="24">
        <v>10</v>
      </c>
      <c r="K56" s="24" t="s">
        <v>15</v>
      </c>
      <c r="L56" s="24">
        <v>10</v>
      </c>
      <c r="M56" s="24" t="s">
        <v>15</v>
      </c>
      <c r="N56" s="24">
        <v>10</v>
      </c>
      <c r="O56" s="18">
        <f t="shared" si="6"/>
        <v>9.8</v>
      </c>
      <c r="P56" s="18">
        <f t="shared" si="7"/>
        <v>93.10000000000001</v>
      </c>
      <c r="Q56" s="12" t="s">
        <v>37</v>
      </c>
      <c r="R56" s="17">
        <f t="shared" si="8"/>
        <v>93.10000000000001</v>
      </c>
      <c r="S56"/>
      <c r="T56" s="22"/>
    </row>
    <row r="57" spans="1:20" ht="17.1" customHeight="1">
      <c r="A57" s="7">
        <f t="shared" si="3"/>
        <v>3</v>
      </c>
      <c r="B57" s="23">
        <v>1192263</v>
      </c>
      <c r="C57" s="23" t="s">
        <v>149</v>
      </c>
      <c r="D57" s="23" t="s">
        <v>68</v>
      </c>
      <c r="E57" s="24" t="s">
        <v>15</v>
      </c>
      <c r="F57" s="24">
        <v>10</v>
      </c>
      <c r="G57" s="24" t="s">
        <v>15</v>
      </c>
      <c r="H57" s="24">
        <v>10</v>
      </c>
      <c r="I57" s="24" t="s">
        <v>15</v>
      </c>
      <c r="J57" s="24">
        <v>10</v>
      </c>
      <c r="K57" s="24" t="s">
        <v>137</v>
      </c>
      <c r="L57" s="24">
        <v>10</v>
      </c>
      <c r="M57" s="24" t="s">
        <v>15</v>
      </c>
      <c r="N57" s="24">
        <v>10</v>
      </c>
      <c r="O57" s="18">
        <f t="shared" si="6"/>
        <v>10</v>
      </c>
      <c r="P57" s="18">
        <f t="shared" si="7"/>
        <v>95</v>
      </c>
      <c r="Q57" s="12" t="s">
        <v>37</v>
      </c>
      <c r="R57" s="17">
        <f t="shared" si="8"/>
        <v>95</v>
      </c>
      <c r="S57"/>
      <c r="T57" s="22"/>
    </row>
    <row r="58" spans="1:20" ht="17.1" customHeight="1">
      <c r="A58" s="7">
        <f t="shared" si="3"/>
        <v>4</v>
      </c>
      <c r="B58" s="23">
        <v>1192307</v>
      </c>
      <c r="C58" s="23" t="s">
        <v>149</v>
      </c>
      <c r="D58" s="23" t="s">
        <v>111</v>
      </c>
      <c r="E58" s="24" t="s">
        <v>15</v>
      </c>
      <c r="F58" s="24">
        <v>10</v>
      </c>
      <c r="G58" s="24" t="s">
        <v>15</v>
      </c>
      <c r="H58" s="24">
        <v>10</v>
      </c>
      <c r="I58" s="24" t="s">
        <v>15</v>
      </c>
      <c r="J58" s="24">
        <v>10</v>
      </c>
      <c r="K58" s="24" t="s">
        <v>137</v>
      </c>
      <c r="L58" s="24">
        <v>10</v>
      </c>
      <c r="M58" s="24" t="s">
        <v>15</v>
      </c>
      <c r="N58" s="24">
        <v>10</v>
      </c>
      <c r="O58" s="18">
        <f t="shared" si="6"/>
        <v>10</v>
      </c>
      <c r="P58" s="18">
        <f t="shared" si="7"/>
        <v>95</v>
      </c>
      <c r="Q58" s="12" t="s">
        <v>37</v>
      </c>
      <c r="R58" s="17">
        <f t="shared" si="8"/>
        <v>95</v>
      </c>
      <c r="S58"/>
      <c r="T58" s="22"/>
    </row>
    <row r="59" spans="1:20" ht="17.1" customHeight="1">
      <c r="A59" s="7">
        <f t="shared" si="3"/>
        <v>5</v>
      </c>
      <c r="B59" s="23">
        <v>1192310</v>
      </c>
      <c r="C59" s="23" t="s">
        <v>149</v>
      </c>
      <c r="D59" s="23" t="s">
        <v>114</v>
      </c>
      <c r="E59" s="24" t="s">
        <v>15</v>
      </c>
      <c r="F59" s="24">
        <v>10</v>
      </c>
      <c r="G59" s="24" t="s">
        <v>15</v>
      </c>
      <c r="H59" s="24">
        <v>10</v>
      </c>
      <c r="I59" s="24" t="s">
        <v>15</v>
      </c>
      <c r="J59" s="24">
        <v>10</v>
      </c>
      <c r="K59" s="24" t="s">
        <v>137</v>
      </c>
      <c r="L59" s="24">
        <v>10</v>
      </c>
      <c r="M59" s="24" t="s">
        <v>15</v>
      </c>
      <c r="N59" s="24">
        <v>10</v>
      </c>
      <c r="O59" s="18">
        <f t="shared" si="6"/>
        <v>10</v>
      </c>
      <c r="P59" s="18">
        <f t="shared" si="7"/>
        <v>95</v>
      </c>
      <c r="Q59" s="12" t="s">
        <v>37</v>
      </c>
      <c r="R59" s="17">
        <f t="shared" si="8"/>
        <v>95</v>
      </c>
      <c r="S59"/>
      <c r="T59" s="22"/>
    </row>
    <row r="60" spans="1:20" ht="17.1" customHeight="1">
      <c r="A60" s="7">
        <f t="shared" si="3"/>
        <v>6</v>
      </c>
      <c r="B60" s="23">
        <v>1192271</v>
      </c>
      <c r="C60" s="23" t="s">
        <v>149</v>
      </c>
      <c r="D60" s="23" t="s">
        <v>76</v>
      </c>
      <c r="E60" s="24" t="s">
        <v>14</v>
      </c>
      <c r="F60" s="24">
        <v>9</v>
      </c>
      <c r="G60" s="24" t="s">
        <v>14</v>
      </c>
      <c r="H60" s="24">
        <v>9</v>
      </c>
      <c r="I60" s="24" t="s">
        <v>14</v>
      </c>
      <c r="J60" s="24">
        <v>9</v>
      </c>
      <c r="K60" s="24" t="s">
        <v>137</v>
      </c>
      <c r="L60" s="24">
        <v>10</v>
      </c>
      <c r="M60" s="24" t="s">
        <v>15</v>
      </c>
      <c r="N60" s="24">
        <v>10</v>
      </c>
      <c r="O60" s="18">
        <f t="shared" si="6"/>
        <v>9.4</v>
      </c>
      <c r="P60" s="18">
        <f t="shared" si="7"/>
        <v>89.3</v>
      </c>
      <c r="Q60" s="12" t="s">
        <v>37</v>
      </c>
      <c r="R60" s="17">
        <f t="shared" si="8"/>
        <v>89.3</v>
      </c>
      <c r="S60"/>
      <c r="T60" s="22"/>
    </row>
    <row r="61" spans="1:20" ht="17.1" customHeight="1">
      <c r="A61" s="7">
        <f t="shared" si="3"/>
        <v>7</v>
      </c>
      <c r="B61" s="23">
        <v>1192323</v>
      </c>
      <c r="C61" s="23" t="s">
        <v>149</v>
      </c>
      <c r="D61" s="23" t="s">
        <v>127</v>
      </c>
      <c r="E61" s="24" t="s">
        <v>15</v>
      </c>
      <c r="F61" s="24">
        <v>10</v>
      </c>
      <c r="G61" s="24" t="s">
        <v>15</v>
      </c>
      <c r="H61" s="24">
        <v>10</v>
      </c>
      <c r="I61" s="24" t="s">
        <v>15</v>
      </c>
      <c r="J61" s="24">
        <v>10</v>
      </c>
      <c r="K61" s="24" t="s">
        <v>146</v>
      </c>
      <c r="L61" s="24">
        <v>10</v>
      </c>
      <c r="M61" s="24" t="s">
        <v>15</v>
      </c>
      <c r="N61" s="24">
        <v>10</v>
      </c>
      <c r="O61" s="18">
        <f t="shared" si="6"/>
        <v>10</v>
      </c>
      <c r="P61" s="18">
        <f t="shared" si="7"/>
        <v>95</v>
      </c>
      <c r="Q61" s="12" t="s">
        <v>37</v>
      </c>
      <c r="R61" s="17">
        <f t="shared" si="8"/>
        <v>95</v>
      </c>
      <c r="S61"/>
      <c r="T61" s="22"/>
    </row>
    <row r="62" spans="1:20" ht="17.1" customHeight="1">
      <c r="A62" s="7">
        <f t="shared" si="3"/>
        <v>8</v>
      </c>
      <c r="B62" s="23">
        <v>1192325</v>
      </c>
      <c r="C62" s="23" t="s">
        <v>149</v>
      </c>
      <c r="D62" s="23" t="s">
        <v>129</v>
      </c>
      <c r="E62" s="24" t="s">
        <v>141</v>
      </c>
      <c r="F62" s="24">
        <v>8</v>
      </c>
      <c r="G62" s="24" t="s">
        <v>14</v>
      </c>
      <c r="H62" s="24">
        <v>9</v>
      </c>
      <c r="I62" s="24" t="s">
        <v>10</v>
      </c>
      <c r="J62" s="24">
        <v>8</v>
      </c>
      <c r="K62" s="24" t="s">
        <v>14</v>
      </c>
      <c r="L62" s="24">
        <v>9</v>
      </c>
      <c r="M62" s="24" t="s">
        <v>14</v>
      </c>
      <c r="N62" s="24">
        <v>9</v>
      </c>
      <c r="O62" s="18">
        <f t="shared" si="6"/>
        <v>8.6</v>
      </c>
      <c r="P62" s="18">
        <f t="shared" si="7"/>
        <v>81.7</v>
      </c>
      <c r="Q62" s="12" t="s">
        <v>37</v>
      </c>
      <c r="R62" s="17">
        <f t="shared" si="8"/>
        <v>81.7</v>
      </c>
      <c r="S62"/>
      <c r="T62" s="22"/>
    </row>
    <row r="63" spans="1:20" ht="17.1" customHeight="1">
      <c r="A63" s="7">
        <f t="shared" si="3"/>
        <v>9</v>
      </c>
      <c r="B63" s="23">
        <v>1192306</v>
      </c>
      <c r="C63" s="23" t="s">
        <v>149</v>
      </c>
      <c r="D63" s="23" t="s">
        <v>110</v>
      </c>
      <c r="E63" s="24" t="s">
        <v>14</v>
      </c>
      <c r="F63" s="24">
        <v>9</v>
      </c>
      <c r="G63" s="24" t="s">
        <v>15</v>
      </c>
      <c r="H63" s="24">
        <v>10</v>
      </c>
      <c r="I63" s="24" t="s">
        <v>10</v>
      </c>
      <c r="J63" s="24">
        <v>8</v>
      </c>
      <c r="K63" s="24" t="s">
        <v>143</v>
      </c>
      <c r="L63" s="24">
        <v>9</v>
      </c>
      <c r="M63" s="24" t="s">
        <v>14</v>
      </c>
      <c r="N63" s="24">
        <v>9</v>
      </c>
      <c r="O63" s="18">
        <f t="shared" si="6"/>
        <v>9</v>
      </c>
      <c r="P63" s="18">
        <f t="shared" si="7"/>
        <v>85.5</v>
      </c>
      <c r="Q63" s="12" t="s">
        <v>37</v>
      </c>
      <c r="R63" s="17">
        <f t="shared" si="8"/>
        <v>85.5</v>
      </c>
      <c r="S63"/>
      <c r="T63" s="22"/>
    </row>
    <row r="64" spans="1:20" ht="17.1" customHeight="1">
      <c r="A64" s="7">
        <f t="shared" si="3"/>
        <v>10</v>
      </c>
      <c r="B64" s="23">
        <v>1192273</v>
      </c>
      <c r="C64" s="23" t="s">
        <v>149</v>
      </c>
      <c r="D64" s="23" t="s">
        <v>78</v>
      </c>
      <c r="E64" s="24" t="s">
        <v>14</v>
      </c>
      <c r="F64" s="24">
        <v>9</v>
      </c>
      <c r="G64" s="24" t="s">
        <v>14</v>
      </c>
      <c r="H64" s="24">
        <v>9</v>
      </c>
      <c r="I64" s="24" t="s">
        <v>10</v>
      </c>
      <c r="J64" s="24">
        <v>8</v>
      </c>
      <c r="K64" s="24" t="s">
        <v>143</v>
      </c>
      <c r="L64" s="24">
        <v>9</v>
      </c>
      <c r="M64" s="24" t="s">
        <v>14</v>
      </c>
      <c r="N64" s="24">
        <v>9</v>
      </c>
      <c r="O64" s="18">
        <f t="shared" si="6"/>
        <v>8.8</v>
      </c>
      <c r="P64" s="18">
        <f t="shared" si="7"/>
        <v>83.60000000000001</v>
      </c>
      <c r="Q64" s="12" t="s">
        <v>37</v>
      </c>
      <c r="R64" s="17">
        <f t="shared" si="8"/>
        <v>83.60000000000001</v>
      </c>
      <c r="S64"/>
      <c r="T64" s="22"/>
    </row>
    <row r="65" spans="1:20" ht="17.1" customHeight="1">
      <c r="A65" s="7">
        <f t="shared" si="3"/>
        <v>11</v>
      </c>
      <c r="B65" s="23">
        <v>1192301</v>
      </c>
      <c r="C65" s="23" t="s">
        <v>149</v>
      </c>
      <c r="D65" s="23" t="s">
        <v>105</v>
      </c>
      <c r="E65" s="24" t="s">
        <v>14</v>
      </c>
      <c r="F65" s="24">
        <v>9</v>
      </c>
      <c r="G65" s="24" t="s">
        <v>14</v>
      </c>
      <c r="H65" s="24">
        <v>9</v>
      </c>
      <c r="I65" s="24" t="s">
        <v>10</v>
      </c>
      <c r="J65" s="24">
        <v>8</v>
      </c>
      <c r="K65" s="24" t="s">
        <v>10</v>
      </c>
      <c r="L65" s="24">
        <v>8</v>
      </c>
      <c r="M65" s="24" t="s">
        <v>14</v>
      </c>
      <c r="N65" s="24">
        <v>9</v>
      </c>
      <c r="O65" s="18">
        <f t="shared" si="6"/>
        <v>8.6</v>
      </c>
      <c r="P65" s="18">
        <f t="shared" si="7"/>
        <v>81.7</v>
      </c>
      <c r="Q65" s="12" t="s">
        <v>37</v>
      </c>
      <c r="R65" s="17">
        <f t="shared" si="8"/>
        <v>81.7</v>
      </c>
      <c r="S65"/>
      <c r="T65" s="22"/>
    </row>
    <row r="66" spans="1:20" ht="17.1" customHeight="1">
      <c r="A66" s="7">
        <f t="shared" si="3"/>
        <v>12</v>
      </c>
      <c r="B66" s="23">
        <v>1192313</v>
      </c>
      <c r="C66" s="23" t="s">
        <v>149</v>
      </c>
      <c r="D66" s="23" t="s">
        <v>117</v>
      </c>
      <c r="E66" s="24" t="s">
        <v>10</v>
      </c>
      <c r="F66" s="24">
        <v>8</v>
      </c>
      <c r="G66" s="24" t="s">
        <v>15</v>
      </c>
      <c r="H66" s="24">
        <v>10</v>
      </c>
      <c r="I66" s="24" t="s">
        <v>10</v>
      </c>
      <c r="J66" s="24">
        <v>8</v>
      </c>
      <c r="K66" s="24" t="s">
        <v>141</v>
      </c>
      <c r="L66" s="24">
        <v>8</v>
      </c>
      <c r="M66" s="24" t="s">
        <v>14</v>
      </c>
      <c r="N66" s="24">
        <v>9</v>
      </c>
      <c r="O66" s="18">
        <f t="shared" si="6"/>
        <v>8.6</v>
      </c>
      <c r="P66" s="18">
        <f t="shared" si="7"/>
        <v>81.7</v>
      </c>
      <c r="Q66" s="12" t="s">
        <v>37</v>
      </c>
      <c r="R66" s="17">
        <f t="shared" si="8"/>
        <v>81.7</v>
      </c>
      <c r="S66"/>
      <c r="T66" s="22"/>
    </row>
    <row r="67" spans="1:20" ht="17.1" customHeight="1">
      <c r="A67" s="7">
        <f t="shared" si="3"/>
        <v>13</v>
      </c>
      <c r="B67" s="23">
        <v>1192265</v>
      </c>
      <c r="C67" s="23" t="s">
        <v>149</v>
      </c>
      <c r="D67" s="23" t="s">
        <v>70</v>
      </c>
      <c r="E67" s="24" t="s">
        <v>10</v>
      </c>
      <c r="F67" s="24">
        <v>8</v>
      </c>
      <c r="G67" s="24" t="s">
        <v>14</v>
      </c>
      <c r="H67" s="24">
        <v>9</v>
      </c>
      <c r="I67" s="24" t="s">
        <v>10</v>
      </c>
      <c r="J67" s="24">
        <v>8</v>
      </c>
      <c r="K67" s="24" t="s">
        <v>134</v>
      </c>
      <c r="L67" s="24">
        <v>7</v>
      </c>
      <c r="M67" s="24" t="s">
        <v>14</v>
      </c>
      <c r="N67" s="24">
        <v>9</v>
      </c>
      <c r="O67" s="18">
        <f t="shared" si="6"/>
        <v>8.2</v>
      </c>
      <c r="P67" s="18">
        <f t="shared" si="7"/>
        <v>77.89999999999999</v>
      </c>
      <c r="Q67" s="12" t="s">
        <v>37</v>
      </c>
      <c r="R67" s="17">
        <f t="shared" si="8"/>
        <v>77.89999999999999</v>
      </c>
      <c r="S67"/>
      <c r="T67" s="22"/>
    </row>
    <row r="68" spans="1:20" ht="17.1" customHeight="1">
      <c r="A68" s="7">
        <f t="shared" si="3"/>
        <v>14</v>
      </c>
      <c r="B68" s="23">
        <v>1192262</v>
      </c>
      <c r="C68" s="23" t="s">
        <v>149</v>
      </c>
      <c r="D68" s="23" t="s">
        <v>67</v>
      </c>
      <c r="E68" s="24" t="s">
        <v>14</v>
      </c>
      <c r="F68" s="24">
        <v>9</v>
      </c>
      <c r="G68" s="24" t="s">
        <v>14</v>
      </c>
      <c r="H68" s="24">
        <v>9</v>
      </c>
      <c r="I68" s="24" t="s">
        <v>10</v>
      </c>
      <c r="J68" s="24">
        <v>8</v>
      </c>
      <c r="K68" s="24" t="s">
        <v>14</v>
      </c>
      <c r="L68" s="24">
        <v>9</v>
      </c>
      <c r="M68" s="24" t="s">
        <v>10</v>
      </c>
      <c r="N68" s="24">
        <v>8</v>
      </c>
      <c r="O68" s="18">
        <f t="shared" si="6"/>
        <v>8.6</v>
      </c>
      <c r="P68" s="18">
        <f t="shared" si="7"/>
        <v>81.7</v>
      </c>
      <c r="Q68" s="12" t="s">
        <v>37</v>
      </c>
      <c r="R68" s="17">
        <f t="shared" si="8"/>
        <v>81.7</v>
      </c>
      <c r="S68"/>
      <c r="T68" s="22"/>
    </row>
    <row r="69" spans="1:20" ht="17.1" customHeight="1">
      <c r="A69" s="7">
        <f t="shared" si="3"/>
        <v>15</v>
      </c>
      <c r="B69" s="23">
        <v>1192267</v>
      </c>
      <c r="C69" s="23" t="s">
        <v>149</v>
      </c>
      <c r="D69" s="23" t="s">
        <v>72</v>
      </c>
      <c r="E69" s="24" t="s">
        <v>10</v>
      </c>
      <c r="F69" s="24">
        <v>8</v>
      </c>
      <c r="G69" s="24" t="s">
        <v>10</v>
      </c>
      <c r="H69" s="24">
        <v>8</v>
      </c>
      <c r="I69" s="24" t="s">
        <v>10</v>
      </c>
      <c r="J69" s="24">
        <v>8</v>
      </c>
      <c r="K69" s="24" t="s">
        <v>10</v>
      </c>
      <c r="L69" s="24">
        <v>8</v>
      </c>
      <c r="M69" s="24" t="s">
        <v>10</v>
      </c>
      <c r="N69" s="24">
        <v>8</v>
      </c>
      <c r="O69" s="18">
        <f t="shared" si="6"/>
        <v>8</v>
      </c>
      <c r="P69" s="18">
        <f t="shared" si="7"/>
        <v>76</v>
      </c>
      <c r="Q69" s="12" t="s">
        <v>37</v>
      </c>
      <c r="R69" s="17">
        <f t="shared" si="8"/>
        <v>76</v>
      </c>
      <c r="S69"/>
      <c r="T69" s="22"/>
    </row>
    <row r="70" spans="1:20" ht="17.1" customHeight="1">
      <c r="A70" s="7">
        <f t="shared" si="3"/>
        <v>16</v>
      </c>
      <c r="B70" s="23">
        <v>1192269</v>
      </c>
      <c r="C70" s="23" t="s">
        <v>149</v>
      </c>
      <c r="D70" s="23" t="s">
        <v>74</v>
      </c>
      <c r="E70" s="24" t="s">
        <v>10</v>
      </c>
      <c r="F70" s="24">
        <v>8</v>
      </c>
      <c r="G70" s="24" t="s">
        <v>14</v>
      </c>
      <c r="H70" s="24">
        <v>9</v>
      </c>
      <c r="I70" s="24" t="s">
        <v>14</v>
      </c>
      <c r="J70" s="24">
        <v>9</v>
      </c>
      <c r="K70" s="24" t="s">
        <v>141</v>
      </c>
      <c r="L70" s="24">
        <v>8</v>
      </c>
      <c r="M70" s="24" t="s">
        <v>10</v>
      </c>
      <c r="N70" s="24">
        <v>8</v>
      </c>
      <c r="O70" s="18">
        <f t="shared" si="6"/>
        <v>8.4</v>
      </c>
      <c r="P70" s="18">
        <f t="shared" si="7"/>
        <v>79.8</v>
      </c>
      <c r="Q70" s="12" t="s">
        <v>37</v>
      </c>
      <c r="R70" s="17">
        <f t="shared" si="8"/>
        <v>79.8</v>
      </c>
      <c r="S70"/>
      <c r="T70" s="22"/>
    </row>
    <row r="71" spans="1:20" ht="17.1" customHeight="1">
      <c r="A71" s="7">
        <f t="shared" si="3"/>
        <v>17</v>
      </c>
      <c r="B71" s="23">
        <v>1192316</v>
      </c>
      <c r="C71" s="23" t="s">
        <v>149</v>
      </c>
      <c r="D71" s="23" t="s">
        <v>120</v>
      </c>
      <c r="E71" s="24" t="s">
        <v>10</v>
      </c>
      <c r="F71" s="24">
        <v>8</v>
      </c>
      <c r="G71" s="24" t="s">
        <v>14</v>
      </c>
      <c r="H71" s="24">
        <v>9</v>
      </c>
      <c r="I71" s="24" t="s">
        <v>10</v>
      </c>
      <c r="J71" s="24">
        <v>8</v>
      </c>
      <c r="K71" s="24" t="s">
        <v>141</v>
      </c>
      <c r="L71" s="24">
        <v>8</v>
      </c>
      <c r="M71" s="24" t="s">
        <v>10</v>
      </c>
      <c r="N71" s="24">
        <v>8</v>
      </c>
      <c r="O71" s="18">
        <f t="shared" si="6"/>
        <v>8.2</v>
      </c>
      <c r="P71" s="18">
        <f t="shared" si="7"/>
        <v>77.89999999999999</v>
      </c>
      <c r="Q71" s="12" t="s">
        <v>37</v>
      </c>
      <c r="R71" s="17">
        <f t="shared" si="8"/>
        <v>77.89999999999999</v>
      </c>
      <c r="S71"/>
      <c r="T71" s="22"/>
    </row>
    <row r="72" spans="1:20" ht="17.1" customHeight="1">
      <c r="A72" s="7">
        <f t="shared" si="3"/>
        <v>18</v>
      </c>
      <c r="B72" s="23">
        <v>1192260</v>
      </c>
      <c r="C72" s="23" t="s">
        <v>149</v>
      </c>
      <c r="D72" s="23" t="s">
        <v>65</v>
      </c>
      <c r="E72" s="24" t="s">
        <v>10</v>
      </c>
      <c r="F72" s="24">
        <v>8</v>
      </c>
      <c r="G72" s="24" t="s">
        <v>14</v>
      </c>
      <c r="H72" s="24">
        <v>9</v>
      </c>
      <c r="I72" s="24" t="s">
        <v>13</v>
      </c>
      <c r="J72" s="24">
        <v>7</v>
      </c>
      <c r="K72" s="24" t="s">
        <v>141</v>
      </c>
      <c r="L72" s="24">
        <v>8</v>
      </c>
      <c r="M72" s="24" t="s">
        <v>10</v>
      </c>
      <c r="N72" s="24">
        <v>8</v>
      </c>
      <c r="O72" s="18">
        <f t="shared" si="6"/>
        <v>8</v>
      </c>
      <c r="P72" s="18">
        <f t="shared" si="7"/>
        <v>76</v>
      </c>
      <c r="Q72" s="12" t="s">
        <v>37</v>
      </c>
      <c r="R72" s="17">
        <f t="shared" si="8"/>
        <v>76</v>
      </c>
      <c r="S72"/>
      <c r="T72" s="22"/>
    </row>
    <row r="73" spans="1:20" ht="17.1" customHeight="1">
      <c r="A73" s="7">
        <f t="shared" si="3"/>
        <v>19</v>
      </c>
      <c r="B73" s="23">
        <v>1192272</v>
      </c>
      <c r="C73" s="23" t="s">
        <v>149</v>
      </c>
      <c r="D73" s="23" t="s">
        <v>77</v>
      </c>
      <c r="E73" s="24" t="s">
        <v>10</v>
      </c>
      <c r="F73" s="24">
        <v>8</v>
      </c>
      <c r="G73" s="24" t="s">
        <v>14</v>
      </c>
      <c r="H73" s="24">
        <v>9</v>
      </c>
      <c r="I73" s="24" t="s">
        <v>10</v>
      </c>
      <c r="J73" s="24">
        <v>8</v>
      </c>
      <c r="K73" s="24" t="s">
        <v>142</v>
      </c>
      <c r="L73" s="24">
        <v>8</v>
      </c>
      <c r="M73" s="24" t="s">
        <v>10</v>
      </c>
      <c r="N73" s="24">
        <v>8</v>
      </c>
      <c r="O73" s="18">
        <f t="shared" si="6"/>
        <v>8.2</v>
      </c>
      <c r="P73" s="18">
        <f t="shared" si="7"/>
        <v>77.89999999999999</v>
      </c>
      <c r="Q73" s="12" t="s">
        <v>37</v>
      </c>
      <c r="R73" s="17">
        <f t="shared" si="8"/>
        <v>77.89999999999999</v>
      </c>
      <c r="S73"/>
      <c r="T73" s="22"/>
    </row>
    <row r="74" spans="1:20" ht="17.1" customHeight="1">
      <c r="A74" s="7">
        <f t="shared" si="3"/>
        <v>20</v>
      </c>
      <c r="B74" s="23">
        <v>1192328</v>
      </c>
      <c r="C74" s="23" t="s">
        <v>149</v>
      </c>
      <c r="D74" s="23" t="s">
        <v>131</v>
      </c>
      <c r="E74" s="24" t="s">
        <v>10</v>
      </c>
      <c r="F74" s="24">
        <v>8</v>
      </c>
      <c r="G74" s="24" t="s">
        <v>14</v>
      </c>
      <c r="H74" s="24">
        <v>9</v>
      </c>
      <c r="I74" s="24" t="s">
        <v>11</v>
      </c>
      <c r="J74" s="24">
        <v>6</v>
      </c>
      <c r="K74" s="24" t="s">
        <v>142</v>
      </c>
      <c r="L74" s="24">
        <v>8</v>
      </c>
      <c r="M74" s="24" t="s">
        <v>10</v>
      </c>
      <c r="N74" s="24">
        <v>8</v>
      </c>
      <c r="O74" s="18">
        <f t="shared" si="6"/>
        <v>7.8</v>
      </c>
      <c r="P74" s="16">
        <f t="shared" si="7"/>
        <v>74.1</v>
      </c>
      <c r="Q74" s="12" t="s">
        <v>37</v>
      </c>
      <c r="R74" s="17">
        <f t="shared" si="8"/>
        <v>74.1</v>
      </c>
      <c r="S74"/>
      <c r="T74" s="22"/>
    </row>
    <row r="75" spans="1:20" ht="17.1" customHeight="1">
      <c r="A75" s="7">
        <f t="shared" si="3"/>
        <v>21</v>
      </c>
      <c r="B75" s="23">
        <v>1192274</v>
      </c>
      <c r="C75" s="23" t="s">
        <v>149</v>
      </c>
      <c r="D75" s="23" t="s">
        <v>79</v>
      </c>
      <c r="E75" s="24" t="s">
        <v>13</v>
      </c>
      <c r="F75" s="24">
        <v>7</v>
      </c>
      <c r="G75" s="24" t="s">
        <v>14</v>
      </c>
      <c r="H75" s="24">
        <v>9</v>
      </c>
      <c r="I75" s="24" t="s">
        <v>13</v>
      </c>
      <c r="J75" s="24">
        <v>7</v>
      </c>
      <c r="K75" s="24" t="s">
        <v>13</v>
      </c>
      <c r="L75" s="24">
        <v>7</v>
      </c>
      <c r="M75" s="24" t="s">
        <v>10</v>
      </c>
      <c r="N75" s="24">
        <v>8</v>
      </c>
      <c r="O75" s="18">
        <f t="shared" si="6"/>
        <v>7.6</v>
      </c>
      <c r="P75" s="18">
        <f t="shared" si="7"/>
        <v>72.2</v>
      </c>
      <c r="Q75" s="12" t="s">
        <v>37</v>
      </c>
      <c r="R75" s="17">
        <f t="shared" si="8"/>
        <v>72.2</v>
      </c>
      <c r="S75"/>
      <c r="T75" s="22"/>
    </row>
    <row r="76" spans="1:20" ht="17.1" customHeight="1">
      <c r="A76" s="7">
        <f aca="true" t="shared" si="9" ref="A76:A99">+A75+1</f>
        <v>22</v>
      </c>
      <c r="B76" s="23">
        <v>1192261</v>
      </c>
      <c r="C76" s="23" t="s">
        <v>149</v>
      </c>
      <c r="D76" s="23" t="s">
        <v>66</v>
      </c>
      <c r="E76" s="24" t="s">
        <v>13</v>
      </c>
      <c r="F76" s="24">
        <v>7</v>
      </c>
      <c r="G76" s="24" t="s">
        <v>14</v>
      </c>
      <c r="H76" s="24">
        <v>9</v>
      </c>
      <c r="I76" s="24" t="s">
        <v>10</v>
      </c>
      <c r="J76" s="24">
        <v>8</v>
      </c>
      <c r="K76" s="24" t="s">
        <v>134</v>
      </c>
      <c r="L76" s="24">
        <v>7</v>
      </c>
      <c r="M76" s="24" t="s">
        <v>10</v>
      </c>
      <c r="N76" s="24">
        <v>8</v>
      </c>
      <c r="O76" s="18">
        <f t="shared" si="6"/>
        <v>7.8</v>
      </c>
      <c r="P76" s="18">
        <f t="shared" si="7"/>
        <v>74.1</v>
      </c>
      <c r="Q76" s="12" t="s">
        <v>37</v>
      </c>
      <c r="R76" s="17">
        <f t="shared" si="8"/>
        <v>74.1</v>
      </c>
      <c r="S76"/>
      <c r="T76" s="22"/>
    </row>
    <row r="77" spans="1:20" ht="17.1" customHeight="1">
      <c r="A77" s="7">
        <f t="shared" si="9"/>
        <v>23</v>
      </c>
      <c r="B77" s="23">
        <v>1192264</v>
      </c>
      <c r="C77" s="23" t="s">
        <v>149</v>
      </c>
      <c r="D77" s="23" t="s">
        <v>69</v>
      </c>
      <c r="E77" s="24" t="s">
        <v>134</v>
      </c>
      <c r="F77" s="24">
        <v>7</v>
      </c>
      <c r="G77" s="24" t="s">
        <v>10</v>
      </c>
      <c r="H77" s="24">
        <v>8</v>
      </c>
      <c r="I77" s="24" t="s">
        <v>13</v>
      </c>
      <c r="J77" s="24">
        <v>7</v>
      </c>
      <c r="K77" s="24" t="s">
        <v>134</v>
      </c>
      <c r="L77" s="24">
        <v>7</v>
      </c>
      <c r="M77" s="24" t="s">
        <v>10</v>
      </c>
      <c r="N77" s="24">
        <v>8</v>
      </c>
      <c r="O77" s="18">
        <f t="shared" si="6"/>
        <v>7.4</v>
      </c>
      <c r="P77" s="18">
        <f t="shared" si="7"/>
        <v>70.3</v>
      </c>
      <c r="Q77" s="12" t="s">
        <v>37</v>
      </c>
      <c r="R77" s="17">
        <f t="shared" si="8"/>
        <v>70.3</v>
      </c>
      <c r="S77"/>
      <c r="T77" s="22"/>
    </row>
    <row r="78" spans="1:20" ht="17.1" customHeight="1">
      <c r="A78" s="7">
        <f t="shared" si="9"/>
        <v>24</v>
      </c>
      <c r="B78" s="23">
        <v>1192318</v>
      </c>
      <c r="C78" s="23" t="s">
        <v>149</v>
      </c>
      <c r="D78" s="23" t="s">
        <v>122</v>
      </c>
      <c r="E78" s="24" t="s">
        <v>134</v>
      </c>
      <c r="F78" s="24">
        <v>7</v>
      </c>
      <c r="G78" s="24" t="s">
        <v>14</v>
      </c>
      <c r="H78" s="24">
        <v>9</v>
      </c>
      <c r="I78" s="24" t="s">
        <v>13</v>
      </c>
      <c r="J78" s="24">
        <v>7</v>
      </c>
      <c r="K78" s="24" t="s">
        <v>13</v>
      </c>
      <c r="L78" s="24">
        <v>7</v>
      </c>
      <c r="M78" s="24" t="s">
        <v>13</v>
      </c>
      <c r="N78" s="24">
        <v>7</v>
      </c>
      <c r="O78" s="18">
        <f t="shared" si="6"/>
        <v>7.4</v>
      </c>
      <c r="P78" s="18">
        <f t="shared" si="7"/>
        <v>70.3</v>
      </c>
      <c r="Q78" s="12" t="s">
        <v>37</v>
      </c>
      <c r="R78" s="17">
        <f t="shared" si="8"/>
        <v>70.3</v>
      </c>
      <c r="S78"/>
      <c r="T78" s="22"/>
    </row>
    <row r="79" spans="1:20" ht="17.1" customHeight="1">
      <c r="A79" s="7">
        <f t="shared" si="9"/>
        <v>25</v>
      </c>
      <c r="B79" s="23">
        <v>1192266</v>
      </c>
      <c r="C79" s="23" t="s">
        <v>149</v>
      </c>
      <c r="D79" s="23" t="s">
        <v>71</v>
      </c>
      <c r="E79" s="24" t="s">
        <v>10</v>
      </c>
      <c r="F79" s="24">
        <v>8</v>
      </c>
      <c r="G79" s="24" t="s">
        <v>10</v>
      </c>
      <c r="H79" s="24">
        <v>8</v>
      </c>
      <c r="I79" s="24" t="s">
        <v>13</v>
      </c>
      <c r="J79" s="24">
        <v>7</v>
      </c>
      <c r="K79" s="24" t="s">
        <v>134</v>
      </c>
      <c r="L79" s="24">
        <v>7</v>
      </c>
      <c r="M79" s="24" t="s">
        <v>13</v>
      </c>
      <c r="N79" s="24">
        <v>7</v>
      </c>
      <c r="O79" s="18">
        <f t="shared" si="6"/>
        <v>7.4</v>
      </c>
      <c r="P79" s="18">
        <f t="shared" si="7"/>
        <v>70.3</v>
      </c>
      <c r="Q79" s="12" t="s">
        <v>37</v>
      </c>
      <c r="R79" s="17">
        <f t="shared" si="8"/>
        <v>70.3</v>
      </c>
      <c r="S79"/>
      <c r="T79" s="22"/>
    </row>
    <row r="80" spans="1:20" ht="17.1" customHeight="1">
      <c r="A80" s="7">
        <f t="shared" si="9"/>
        <v>26</v>
      </c>
      <c r="B80" s="23">
        <v>1192270</v>
      </c>
      <c r="C80" s="23" t="s">
        <v>149</v>
      </c>
      <c r="D80" s="23" t="s">
        <v>75</v>
      </c>
      <c r="E80" s="24" t="s">
        <v>11</v>
      </c>
      <c r="F80" s="24">
        <v>6</v>
      </c>
      <c r="G80" s="24" t="s">
        <v>13</v>
      </c>
      <c r="H80" s="24">
        <v>7</v>
      </c>
      <c r="I80" s="24" t="s">
        <v>13</v>
      </c>
      <c r="J80" s="24">
        <v>7</v>
      </c>
      <c r="K80" s="24" t="s">
        <v>134</v>
      </c>
      <c r="L80" s="24">
        <v>7</v>
      </c>
      <c r="M80" s="24" t="s">
        <v>13</v>
      </c>
      <c r="N80" s="24">
        <v>7</v>
      </c>
      <c r="O80" s="18">
        <f t="shared" si="6"/>
        <v>6.8</v>
      </c>
      <c r="P80" s="18">
        <f t="shared" si="7"/>
        <v>64.6</v>
      </c>
      <c r="Q80" s="12" t="s">
        <v>37</v>
      </c>
      <c r="R80" s="17">
        <f t="shared" si="8"/>
        <v>64.6</v>
      </c>
      <c r="S80"/>
      <c r="T80" s="22"/>
    </row>
    <row r="81" spans="1:20" ht="17.1" customHeight="1">
      <c r="A81" s="7">
        <f t="shared" si="9"/>
        <v>27</v>
      </c>
      <c r="B81" s="23">
        <v>1192321</v>
      </c>
      <c r="C81" s="23" t="s">
        <v>149</v>
      </c>
      <c r="D81" s="23" t="s">
        <v>125</v>
      </c>
      <c r="E81" s="24" t="s">
        <v>11</v>
      </c>
      <c r="F81" s="24">
        <v>6</v>
      </c>
      <c r="G81" s="24" t="s">
        <v>14</v>
      </c>
      <c r="H81" s="24">
        <v>9</v>
      </c>
      <c r="I81" s="24" t="s">
        <v>12</v>
      </c>
      <c r="J81" s="24">
        <v>5</v>
      </c>
      <c r="K81" s="24" t="s">
        <v>139</v>
      </c>
      <c r="L81" s="24">
        <v>6</v>
      </c>
      <c r="M81" s="24" t="s">
        <v>13</v>
      </c>
      <c r="N81" s="24">
        <v>7</v>
      </c>
      <c r="O81" s="18">
        <f t="shared" si="6"/>
        <v>6.6</v>
      </c>
      <c r="P81" s="18">
        <f t="shared" si="7"/>
        <v>62.699999999999996</v>
      </c>
      <c r="Q81" s="12" t="s">
        <v>37</v>
      </c>
      <c r="R81" s="17">
        <f t="shared" si="8"/>
        <v>62.699999999999996</v>
      </c>
      <c r="S81"/>
      <c r="T81" s="22"/>
    </row>
    <row r="82" spans="1:20" ht="17.1" customHeight="1">
      <c r="A82" s="7">
        <f t="shared" si="9"/>
        <v>28</v>
      </c>
      <c r="B82" s="23">
        <v>1192320</v>
      </c>
      <c r="C82" s="23" t="s">
        <v>149</v>
      </c>
      <c r="D82" s="23" t="s">
        <v>124</v>
      </c>
      <c r="E82" s="24" t="s">
        <v>139</v>
      </c>
      <c r="F82" s="24">
        <v>6</v>
      </c>
      <c r="G82" s="24" t="s">
        <v>13</v>
      </c>
      <c r="H82" s="24">
        <v>7</v>
      </c>
      <c r="I82" s="24" t="s">
        <v>11</v>
      </c>
      <c r="J82" s="24">
        <v>6</v>
      </c>
      <c r="K82" s="24" t="s">
        <v>13</v>
      </c>
      <c r="L82" s="24">
        <v>7</v>
      </c>
      <c r="M82" s="24" t="s">
        <v>11</v>
      </c>
      <c r="N82" s="24">
        <v>6</v>
      </c>
      <c r="O82" s="18">
        <f t="shared" si="6"/>
        <v>6.4</v>
      </c>
      <c r="P82" s="18">
        <f t="shared" si="7"/>
        <v>60.800000000000004</v>
      </c>
      <c r="Q82" s="12" t="s">
        <v>37</v>
      </c>
      <c r="R82" s="17">
        <f t="shared" si="8"/>
        <v>60.800000000000004</v>
      </c>
      <c r="S82"/>
      <c r="T82" s="22"/>
    </row>
    <row r="83" spans="1:20" ht="17.1" customHeight="1">
      <c r="A83" s="7">
        <f t="shared" si="9"/>
        <v>29</v>
      </c>
      <c r="B83" s="23">
        <v>1192326</v>
      </c>
      <c r="C83" s="23" t="s">
        <v>149</v>
      </c>
      <c r="D83" s="23" t="s">
        <v>44</v>
      </c>
      <c r="E83" s="24" t="s">
        <v>11</v>
      </c>
      <c r="F83" s="24">
        <v>6</v>
      </c>
      <c r="G83" s="24" t="s">
        <v>13</v>
      </c>
      <c r="H83" s="24">
        <v>7</v>
      </c>
      <c r="I83" s="24" t="s">
        <v>11</v>
      </c>
      <c r="J83" s="24">
        <v>6</v>
      </c>
      <c r="K83" s="24" t="s">
        <v>134</v>
      </c>
      <c r="L83" s="24">
        <v>7</v>
      </c>
      <c r="M83" s="24" t="s">
        <v>11</v>
      </c>
      <c r="N83" s="24">
        <v>6</v>
      </c>
      <c r="O83" s="18">
        <f t="shared" si="6"/>
        <v>6.4</v>
      </c>
      <c r="P83" s="18">
        <f t="shared" si="7"/>
        <v>60.800000000000004</v>
      </c>
      <c r="Q83" s="12" t="s">
        <v>37</v>
      </c>
      <c r="R83" s="17">
        <f t="shared" si="8"/>
        <v>60.800000000000004</v>
      </c>
      <c r="S83"/>
      <c r="T83" s="22"/>
    </row>
    <row r="84" spans="1:20" ht="17.1" customHeight="1">
      <c r="A84" s="7">
        <f t="shared" si="9"/>
        <v>30</v>
      </c>
      <c r="B84" s="23">
        <v>1192314</v>
      </c>
      <c r="C84" s="23" t="s">
        <v>149</v>
      </c>
      <c r="D84" s="23" t="s">
        <v>118</v>
      </c>
      <c r="E84" s="24" t="s">
        <v>11</v>
      </c>
      <c r="F84" s="24">
        <v>6</v>
      </c>
      <c r="G84" s="24" t="s">
        <v>13</v>
      </c>
      <c r="H84" s="24">
        <v>7</v>
      </c>
      <c r="I84" s="24" t="s">
        <v>12</v>
      </c>
      <c r="J84" s="24">
        <v>5</v>
      </c>
      <c r="K84" s="24" t="s">
        <v>134</v>
      </c>
      <c r="L84" s="24">
        <v>7</v>
      </c>
      <c r="M84" s="24" t="s">
        <v>11</v>
      </c>
      <c r="N84" s="24">
        <v>6</v>
      </c>
      <c r="O84" s="18">
        <f t="shared" si="6"/>
        <v>6.2</v>
      </c>
      <c r="P84" s="18">
        <f t="shared" si="7"/>
        <v>58.9</v>
      </c>
      <c r="Q84" s="12" t="s">
        <v>37</v>
      </c>
      <c r="R84" s="17">
        <f t="shared" si="8"/>
        <v>58.9</v>
      </c>
      <c r="S84"/>
      <c r="T84" s="22"/>
    </row>
    <row r="85" spans="1:20" ht="17.1" customHeight="1">
      <c r="A85" s="7">
        <f t="shared" si="9"/>
        <v>31</v>
      </c>
      <c r="B85" s="23">
        <v>1192315</v>
      </c>
      <c r="C85" s="23" t="s">
        <v>149</v>
      </c>
      <c r="D85" s="23" t="s">
        <v>119</v>
      </c>
      <c r="E85" s="24" t="s">
        <v>139</v>
      </c>
      <c r="F85" s="24">
        <v>6</v>
      </c>
      <c r="G85" s="24" t="s">
        <v>13</v>
      </c>
      <c r="H85" s="24">
        <v>7</v>
      </c>
      <c r="I85" s="24" t="s">
        <v>12</v>
      </c>
      <c r="J85" s="24">
        <v>5</v>
      </c>
      <c r="K85" s="24" t="s">
        <v>11</v>
      </c>
      <c r="L85" s="24">
        <v>6</v>
      </c>
      <c r="M85" s="24" t="s">
        <v>11</v>
      </c>
      <c r="N85" s="24">
        <v>6</v>
      </c>
      <c r="O85" s="18">
        <f t="shared" si="6"/>
        <v>6</v>
      </c>
      <c r="P85" s="18">
        <f t="shared" si="7"/>
        <v>57</v>
      </c>
      <c r="Q85" s="12" t="s">
        <v>37</v>
      </c>
      <c r="R85" s="17">
        <f t="shared" si="8"/>
        <v>57</v>
      </c>
      <c r="S85"/>
      <c r="T85" s="22"/>
    </row>
    <row r="86" spans="1:20" ht="17.1" customHeight="1">
      <c r="A86" s="7">
        <f t="shared" si="9"/>
        <v>32</v>
      </c>
      <c r="B86" s="23">
        <v>1192324</v>
      </c>
      <c r="C86" s="23" t="s">
        <v>149</v>
      </c>
      <c r="D86" s="23" t="s">
        <v>128</v>
      </c>
      <c r="E86" s="24" t="s">
        <v>11</v>
      </c>
      <c r="F86" s="24">
        <v>6</v>
      </c>
      <c r="G86" s="24" t="s">
        <v>10</v>
      </c>
      <c r="H86" s="24">
        <v>8</v>
      </c>
      <c r="I86" s="24" t="s">
        <v>11</v>
      </c>
      <c r="J86" s="24">
        <v>6</v>
      </c>
      <c r="K86" s="24" t="s">
        <v>144</v>
      </c>
      <c r="L86" s="24">
        <v>6</v>
      </c>
      <c r="M86" s="24" t="s">
        <v>11</v>
      </c>
      <c r="N86" s="24">
        <v>6</v>
      </c>
      <c r="O86" s="18">
        <f t="shared" si="6"/>
        <v>6.4</v>
      </c>
      <c r="P86" s="18">
        <f t="shared" si="7"/>
        <v>60.800000000000004</v>
      </c>
      <c r="Q86" s="12" t="s">
        <v>37</v>
      </c>
      <c r="R86" s="17">
        <f t="shared" si="8"/>
        <v>60.800000000000004</v>
      </c>
      <c r="S86"/>
      <c r="T86" s="22"/>
    </row>
    <row r="87" spans="1:20" ht="17.1" customHeight="1">
      <c r="A87" s="7">
        <f t="shared" si="9"/>
        <v>33</v>
      </c>
      <c r="B87" s="23">
        <v>1192319</v>
      </c>
      <c r="C87" s="23" t="s">
        <v>149</v>
      </c>
      <c r="D87" s="23" t="s">
        <v>123</v>
      </c>
      <c r="E87" s="24" t="s">
        <v>13</v>
      </c>
      <c r="F87" s="24">
        <v>7</v>
      </c>
      <c r="G87" s="24" t="s">
        <v>13</v>
      </c>
      <c r="H87" s="24">
        <v>7</v>
      </c>
      <c r="I87" s="24" t="s">
        <v>12</v>
      </c>
      <c r="J87" s="24">
        <v>5</v>
      </c>
      <c r="K87" s="24" t="s">
        <v>11</v>
      </c>
      <c r="L87" s="24">
        <v>6</v>
      </c>
      <c r="M87" s="24" t="s">
        <v>12</v>
      </c>
      <c r="N87" s="24">
        <v>5</v>
      </c>
      <c r="O87" s="18">
        <f t="shared" si="6"/>
        <v>6</v>
      </c>
      <c r="P87" s="18">
        <f t="shared" si="7"/>
        <v>57</v>
      </c>
      <c r="Q87" s="12" t="s">
        <v>37</v>
      </c>
      <c r="R87" s="17">
        <f t="shared" si="8"/>
        <v>57</v>
      </c>
      <c r="S87"/>
      <c r="T87" s="22"/>
    </row>
    <row r="88" spans="1:20" ht="17.1" customHeight="1">
      <c r="A88" s="7">
        <f t="shared" si="9"/>
        <v>34</v>
      </c>
      <c r="B88" s="23">
        <v>1192322</v>
      </c>
      <c r="C88" s="23" t="s">
        <v>149</v>
      </c>
      <c r="D88" s="23" t="s">
        <v>126</v>
      </c>
      <c r="E88" s="24" t="s">
        <v>140</v>
      </c>
      <c r="F88" s="24">
        <v>5</v>
      </c>
      <c r="G88" s="24" t="s">
        <v>13</v>
      </c>
      <c r="H88" s="24">
        <v>7</v>
      </c>
      <c r="I88" s="24" t="s">
        <v>0</v>
      </c>
      <c r="J88" s="24">
        <v>4</v>
      </c>
      <c r="K88" s="24" t="s">
        <v>12</v>
      </c>
      <c r="L88" s="24">
        <v>5</v>
      </c>
      <c r="M88" s="24" t="s">
        <v>12</v>
      </c>
      <c r="N88" s="24">
        <v>5</v>
      </c>
      <c r="O88" s="18">
        <f t="shared" si="6"/>
        <v>5.2</v>
      </c>
      <c r="P88" s="18">
        <f t="shared" si="7"/>
        <v>49.4</v>
      </c>
      <c r="Q88" s="12" t="s">
        <v>37</v>
      </c>
      <c r="R88" s="17">
        <f t="shared" si="8"/>
        <v>49.4</v>
      </c>
      <c r="S88"/>
      <c r="T88" s="22"/>
    </row>
    <row r="89" spans="1:20" ht="17.1" customHeight="1">
      <c r="A89" s="7">
        <f t="shared" si="9"/>
        <v>35</v>
      </c>
      <c r="B89" s="23">
        <v>1192305</v>
      </c>
      <c r="C89" s="23" t="s">
        <v>149</v>
      </c>
      <c r="D89" s="23" t="s">
        <v>109</v>
      </c>
      <c r="E89" s="24" t="s">
        <v>11</v>
      </c>
      <c r="F89" s="24">
        <v>6</v>
      </c>
      <c r="G89" s="24" t="s">
        <v>11</v>
      </c>
      <c r="H89" s="24">
        <v>6</v>
      </c>
      <c r="I89" s="24" t="s">
        <v>12</v>
      </c>
      <c r="J89" s="24">
        <v>5</v>
      </c>
      <c r="K89" s="24" t="s">
        <v>138</v>
      </c>
      <c r="L89" s="24">
        <v>5</v>
      </c>
      <c r="M89" s="24" t="s">
        <v>12</v>
      </c>
      <c r="N89" s="24">
        <v>5</v>
      </c>
      <c r="O89" s="18">
        <f t="shared" si="6"/>
        <v>5.4</v>
      </c>
      <c r="P89" s="18">
        <f t="shared" si="7"/>
        <v>51.300000000000004</v>
      </c>
      <c r="Q89" s="12" t="s">
        <v>37</v>
      </c>
      <c r="R89" s="17">
        <f t="shared" si="8"/>
        <v>51.300000000000004</v>
      </c>
      <c r="S89"/>
      <c r="T89" s="22"/>
    </row>
    <row r="90" spans="1:20" ht="17.1" customHeight="1">
      <c r="A90" s="7">
        <f t="shared" si="9"/>
        <v>36</v>
      </c>
      <c r="B90" s="23">
        <v>1192329</v>
      </c>
      <c r="C90" s="23" t="s">
        <v>149</v>
      </c>
      <c r="D90" s="23" t="s">
        <v>132</v>
      </c>
      <c r="E90" s="24" t="s">
        <v>135</v>
      </c>
      <c r="F90" s="24">
        <v>4</v>
      </c>
      <c r="G90" s="24" t="s">
        <v>11</v>
      </c>
      <c r="H90" s="24">
        <v>6</v>
      </c>
      <c r="I90" s="24" t="s">
        <v>12</v>
      </c>
      <c r="J90" s="24">
        <v>5</v>
      </c>
      <c r="K90" s="24" t="s">
        <v>140</v>
      </c>
      <c r="L90" s="24">
        <v>5</v>
      </c>
      <c r="M90" s="24" t="s">
        <v>12</v>
      </c>
      <c r="N90" s="24">
        <v>5</v>
      </c>
      <c r="O90" s="18">
        <f t="shared" si="6"/>
        <v>5</v>
      </c>
      <c r="P90" s="16">
        <f t="shared" si="7"/>
        <v>47.5</v>
      </c>
      <c r="Q90" s="12" t="s">
        <v>37</v>
      </c>
      <c r="R90" s="17">
        <f t="shared" si="8"/>
        <v>47.5</v>
      </c>
      <c r="S90"/>
      <c r="T90" s="22"/>
    </row>
    <row r="91" spans="1:20" ht="17.1" customHeight="1">
      <c r="A91" s="7">
        <f t="shared" si="9"/>
        <v>37</v>
      </c>
      <c r="B91" s="23">
        <v>1192302</v>
      </c>
      <c r="C91" s="23" t="s">
        <v>149</v>
      </c>
      <c r="D91" s="23" t="s">
        <v>106</v>
      </c>
      <c r="E91" s="24" t="s">
        <v>135</v>
      </c>
      <c r="F91" s="24">
        <v>4</v>
      </c>
      <c r="G91" s="24" t="s">
        <v>13</v>
      </c>
      <c r="H91" s="24">
        <v>7</v>
      </c>
      <c r="I91" s="24" t="s">
        <v>0</v>
      </c>
      <c r="J91" s="24">
        <v>4</v>
      </c>
      <c r="K91" s="24" t="s">
        <v>135</v>
      </c>
      <c r="L91" s="24">
        <v>4</v>
      </c>
      <c r="M91" s="24" t="s">
        <v>12</v>
      </c>
      <c r="N91" s="24">
        <v>5</v>
      </c>
      <c r="O91" s="18">
        <f t="shared" si="6"/>
        <v>4.8</v>
      </c>
      <c r="P91" s="18">
        <f t="shared" si="7"/>
        <v>45.6</v>
      </c>
      <c r="Q91" s="12" t="s">
        <v>37</v>
      </c>
      <c r="R91" s="17">
        <f t="shared" si="8"/>
        <v>45.6</v>
      </c>
      <c r="S91"/>
      <c r="T91" s="22"/>
    </row>
    <row r="92" spans="1:20" ht="17.1" customHeight="1">
      <c r="A92" s="7">
        <f t="shared" si="9"/>
        <v>38</v>
      </c>
      <c r="B92" s="23">
        <v>1192303</v>
      </c>
      <c r="C92" s="23" t="s">
        <v>149</v>
      </c>
      <c r="D92" s="23" t="s">
        <v>107</v>
      </c>
      <c r="E92" s="24" t="s">
        <v>136</v>
      </c>
      <c r="F92" s="24">
        <v>4</v>
      </c>
      <c r="G92" s="24" t="s">
        <v>11</v>
      </c>
      <c r="H92" s="24">
        <v>6</v>
      </c>
      <c r="I92" s="24" t="s">
        <v>0</v>
      </c>
      <c r="J92" s="24">
        <v>4</v>
      </c>
      <c r="K92" s="24" t="s">
        <v>135</v>
      </c>
      <c r="L92" s="24">
        <v>4</v>
      </c>
      <c r="M92" s="24" t="s">
        <v>12</v>
      </c>
      <c r="N92" s="24">
        <v>5</v>
      </c>
      <c r="O92" s="18">
        <f t="shared" si="6"/>
        <v>4.6</v>
      </c>
      <c r="P92" s="18">
        <f t="shared" si="7"/>
        <v>43.699999999999996</v>
      </c>
      <c r="Q92" s="12" t="s">
        <v>37</v>
      </c>
      <c r="R92" s="17">
        <f t="shared" si="8"/>
        <v>43.699999999999996</v>
      </c>
      <c r="S92"/>
      <c r="T92" s="22"/>
    </row>
    <row r="93" spans="1:20" ht="17.1" customHeight="1">
      <c r="A93" s="7">
        <f t="shared" si="9"/>
        <v>39</v>
      </c>
      <c r="B93" s="23">
        <v>1192304</v>
      </c>
      <c r="C93" s="23" t="s">
        <v>149</v>
      </c>
      <c r="D93" s="23" t="s">
        <v>108</v>
      </c>
      <c r="E93" s="24" t="s">
        <v>135</v>
      </c>
      <c r="F93" s="24">
        <v>4</v>
      </c>
      <c r="G93" s="24" t="s">
        <v>11</v>
      </c>
      <c r="H93" s="24">
        <v>6</v>
      </c>
      <c r="I93" s="24" t="s">
        <v>0</v>
      </c>
      <c r="J93" s="24">
        <v>4</v>
      </c>
      <c r="K93" s="24" t="s">
        <v>136</v>
      </c>
      <c r="L93" s="24">
        <v>4</v>
      </c>
      <c r="M93" s="24" t="s">
        <v>12</v>
      </c>
      <c r="N93" s="24">
        <v>5</v>
      </c>
      <c r="O93" s="18">
        <f t="shared" si="6"/>
        <v>4.6</v>
      </c>
      <c r="P93" s="18">
        <f t="shared" si="7"/>
        <v>43.699999999999996</v>
      </c>
      <c r="Q93" s="12" t="s">
        <v>37</v>
      </c>
      <c r="R93" s="17">
        <f t="shared" si="8"/>
        <v>43.699999999999996</v>
      </c>
      <c r="S93"/>
      <c r="T93" s="22"/>
    </row>
    <row r="94" spans="1:20" ht="17.1" customHeight="1">
      <c r="A94" s="7">
        <f t="shared" si="9"/>
        <v>40</v>
      </c>
      <c r="B94" s="23">
        <v>1192327</v>
      </c>
      <c r="C94" s="23" t="s">
        <v>149</v>
      </c>
      <c r="D94" s="23" t="s">
        <v>130</v>
      </c>
      <c r="E94" s="24" t="s">
        <v>0</v>
      </c>
      <c r="F94" s="24">
        <v>4</v>
      </c>
      <c r="G94" s="24" t="s">
        <v>12</v>
      </c>
      <c r="H94" s="24">
        <v>5</v>
      </c>
      <c r="I94" s="24" t="s">
        <v>0</v>
      </c>
      <c r="J94" s="24">
        <v>4</v>
      </c>
      <c r="K94" s="24" t="s">
        <v>136</v>
      </c>
      <c r="L94" s="24">
        <v>4</v>
      </c>
      <c r="M94" s="24" t="s">
        <v>12</v>
      </c>
      <c r="N94" s="24">
        <v>5</v>
      </c>
      <c r="O94" s="18">
        <f t="shared" si="6"/>
        <v>4.4</v>
      </c>
      <c r="P94" s="18">
        <f t="shared" si="7"/>
        <v>41.800000000000004</v>
      </c>
      <c r="Q94" s="12" t="s">
        <v>37</v>
      </c>
      <c r="R94" s="17">
        <f t="shared" si="8"/>
        <v>41.800000000000004</v>
      </c>
      <c r="S94"/>
      <c r="T94" s="22"/>
    </row>
    <row r="95" spans="1:20" ht="17.1" customHeight="1">
      <c r="A95" s="7">
        <f t="shared" si="9"/>
        <v>41</v>
      </c>
      <c r="B95" s="23">
        <v>1192330</v>
      </c>
      <c r="C95" s="23" t="s">
        <v>149</v>
      </c>
      <c r="D95" s="23" t="s">
        <v>133</v>
      </c>
      <c r="E95" s="24" t="s">
        <v>135</v>
      </c>
      <c r="F95" s="24">
        <v>4</v>
      </c>
      <c r="G95" s="24" t="s">
        <v>12</v>
      </c>
      <c r="H95" s="24">
        <v>5</v>
      </c>
      <c r="I95" s="24" t="s">
        <v>0</v>
      </c>
      <c r="J95" s="24">
        <v>4</v>
      </c>
      <c r="K95" s="24" t="s">
        <v>136</v>
      </c>
      <c r="L95" s="24">
        <v>4</v>
      </c>
      <c r="M95" s="24" t="s">
        <v>12</v>
      </c>
      <c r="N95" s="24">
        <v>5</v>
      </c>
      <c r="O95" s="18">
        <f t="shared" si="6"/>
        <v>4.4</v>
      </c>
      <c r="P95" s="16"/>
      <c r="Q95" s="12" t="s">
        <v>37</v>
      </c>
      <c r="R95" s="17">
        <f t="shared" si="8"/>
        <v>41.800000000000004</v>
      </c>
      <c r="S95"/>
      <c r="T95" s="22"/>
    </row>
    <row r="96" spans="1:20" ht="17.1" customHeight="1">
      <c r="A96" s="7">
        <f t="shared" si="9"/>
        <v>42</v>
      </c>
      <c r="B96" s="23">
        <v>1192317</v>
      </c>
      <c r="C96" s="23" t="s">
        <v>149</v>
      </c>
      <c r="D96" s="23" t="s">
        <v>121</v>
      </c>
      <c r="E96" s="24" t="s">
        <v>12</v>
      </c>
      <c r="F96" s="24">
        <v>5</v>
      </c>
      <c r="G96" s="24" t="s">
        <v>11</v>
      </c>
      <c r="H96" s="24">
        <v>6</v>
      </c>
      <c r="I96" s="24" t="s">
        <v>12</v>
      </c>
      <c r="J96" s="24">
        <v>5</v>
      </c>
      <c r="K96" s="24" t="s">
        <v>136</v>
      </c>
      <c r="L96" s="24">
        <v>4</v>
      </c>
      <c r="M96" s="24" t="s">
        <v>0</v>
      </c>
      <c r="N96" s="24">
        <v>4</v>
      </c>
      <c r="O96" s="18">
        <f t="shared" si="6"/>
        <v>4.8</v>
      </c>
      <c r="P96" s="18">
        <f>+O96*9.5</f>
        <v>45.6</v>
      </c>
      <c r="Q96" s="12" t="s">
        <v>37</v>
      </c>
      <c r="R96" s="17">
        <f t="shared" si="8"/>
        <v>45.6</v>
      </c>
      <c r="S96"/>
      <c r="T96" s="22"/>
    </row>
    <row r="97" spans="1:20" ht="17.1" customHeight="1">
      <c r="A97" s="7">
        <f t="shared" si="9"/>
        <v>43</v>
      </c>
      <c r="B97" s="23">
        <v>1192311</v>
      </c>
      <c r="C97" s="23" t="s">
        <v>149</v>
      </c>
      <c r="D97" s="23" t="s">
        <v>115</v>
      </c>
      <c r="E97" s="24" t="s">
        <v>138</v>
      </c>
      <c r="F97" s="24">
        <v>5</v>
      </c>
      <c r="G97" s="24" t="s">
        <v>12</v>
      </c>
      <c r="H97" s="24">
        <v>5</v>
      </c>
      <c r="I97" s="24" t="s">
        <v>12</v>
      </c>
      <c r="J97" s="24">
        <v>5</v>
      </c>
      <c r="K97" s="24" t="s">
        <v>136</v>
      </c>
      <c r="L97" s="24">
        <v>4</v>
      </c>
      <c r="M97" s="24" t="s">
        <v>0</v>
      </c>
      <c r="N97" s="24">
        <v>4</v>
      </c>
      <c r="O97" s="18">
        <f t="shared" si="6"/>
        <v>4.6</v>
      </c>
      <c r="P97" s="18">
        <f>+O97*9.5</f>
        <v>43.699999999999996</v>
      </c>
      <c r="Q97" s="12" t="s">
        <v>37</v>
      </c>
      <c r="R97" s="17">
        <f t="shared" si="8"/>
        <v>43.699999999999996</v>
      </c>
      <c r="S97"/>
      <c r="T97" s="22"/>
    </row>
    <row r="98" spans="1:20" ht="17.1" customHeight="1">
      <c r="A98" s="7">
        <f t="shared" si="9"/>
        <v>44</v>
      </c>
      <c r="B98" s="23">
        <v>1192309</v>
      </c>
      <c r="C98" s="23" t="s">
        <v>149</v>
      </c>
      <c r="D98" s="23" t="s">
        <v>113</v>
      </c>
      <c r="E98" s="24" t="s">
        <v>0</v>
      </c>
      <c r="F98" s="24">
        <v>4</v>
      </c>
      <c r="G98" s="24" t="s">
        <v>12</v>
      </c>
      <c r="H98" s="24">
        <v>5</v>
      </c>
      <c r="I98" s="24" t="s">
        <v>12</v>
      </c>
      <c r="J98" s="24">
        <v>5</v>
      </c>
      <c r="K98" s="24" t="s">
        <v>136</v>
      </c>
      <c r="L98" s="24">
        <v>4</v>
      </c>
      <c r="M98" s="24" t="s">
        <v>0</v>
      </c>
      <c r="N98" s="24">
        <v>4</v>
      </c>
      <c r="O98" s="18">
        <f t="shared" si="6"/>
        <v>4.4</v>
      </c>
      <c r="P98" s="27">
        <f>+O98*9.5</f>
        <v>41.800000000000004</v>
      </c>
      <c r="Q98" s="12" t="s">
        <v>37</v>
      </c>
      <c r="R98" s="17">
        <f t="shared" si="8"/>
        <v>41.800000000000004</v>
      </c>
      <c r="S98"/>
      <c r="T98" s="22"/>
    </row>
    <row r="99" spans="1:20" ht="17.1" customHeight="1">
      <c r="A99" s="7">
        <f t="shared" si="9"/>
        <v>45</v>
      </c>
      <c r="B99" s="23">
        <v>1192312</v>
      </c>
      <c r="C99" s="23" t="s">
        <v>149</v>
      </c>
      <c r="D99" s="23" t="s">
        <v>116</v>
      </c>
      <c r="E99" s="24" t="s">
        <v>12</v>
      </c>
      <c r="F99" s="24">
        <v>5</v>
      </c>
      <c r="G99" s="24" t="s">
        <v>11</v>
      </c>
      <c r="H99" s="24">
        <v>6</v>
      </c>
      <c r="I99" s="24" t="s">
        <v>0</v>
      </c>
      <c r="J99" s="24">
        <v>4</v>
      </c>
      <c r="K99" s="24" t="s">
        <v>136</v>
      </c>
      <c r="L99" s="24">
        <v>4</v>
      </c>
      <c r="M99" s="24" t="s">
        <v>0</v>
      </c>
      <c r="N99" s="24">
        <v>4</v>
      </c>
      <c r="O99" s="18">
        <f t="shared" si="6"/>
        <v>4.6</v>
      </c>
      <c r="P99" s="27">
        <f>+O99*9.5</f>
        <v>43.699999999999996</v>
      </c>
      <c r="Q99" s="12" t="s">
        <v>37</v>
      </c>
      <c r="R99" s="17">
        <f t="shared" si="8"/>
        <v>43.699999999999996</v>
      </c>
      <c r="S99"/>
      <c r="T99" s="22"/>
    </row>
    <row r="100" spans="2:14" ht="17.1" customHeight="1">
      <c r="B100"/>
      <c r="C100"/>
      <c r="F100" s="7">
        <f>SUM(F55:F99)</f>
        <v>315</v>
      </c>
      <c r="G100" s="10"/>
      <c r="H100" s="7">
        <f aca="true" t="shared" si="10" ref="H100:N100">SUM(H55:H99)</f>
        <v>359</v>
      </c>
      <c r="I100" s="7">
        <f t="shared" si="10"/>
        <v>0</v>
      </c>
      <c r="J100" s="7">
        <f t="shared" si="10"/>
        <v>305</v>
      </c>
      <c r="K100" s="7">
        <f t="shared" si="10"/>
        <v>0</v>
      </c>
      <c r="L100" s="7">
        <f t="shared" si="10"/>
        <v>315</v>
      </c>
      <c r="M100" s="7">
        <f t="shared" si="10"/>
        <v>0</v>
      </c>
      <c r="N100" s="7">
        <f t="shared" si="10"/>
        <v>323</v>
      </c>
    </row>
    <row r="101" spans="2:14" ht="17.1" customHeight="1">
      <c r="B101"/>
      <c r="C101"/>
      <c r="F101" s="7">
        <f>+F100/45</f>
        <v>7</v>
      </c>
      <c r="G101" s="10"/>
      <c r="H101" s="7">
        <f aca="true" t="shared" si="11" ref="H101:N101">+H100/45</f>
        <v>7.977777777777778</v>
      </c>
      <c r="I101" s="7">
        <f t="shared" si="11"/>
        <v>0</v>
      </c>
      <c r="J101" s="7">
        <f t="shared" si="11"/>
        <v>6.777777777777778</v>
      </c>
      <c r="K101" s="7">
        <f t="shared" si="11"/>
        <v>0</v>
      </c>
      <c r="L101" s="7">
        <f t="shared" si="11"/>
        <v>7</v>
      </c>
      <c r="M101" s="7">
        <f t="shared" si="11"/>
        <v>0</v>
      </c>
      <c r="N101" s="7">
        <f t="shared" si="11"/>
        <v>7.177777777777778</v>
      </c>
    </row>
    <row r="102" spans="2:7" ht="17.1" customHeight="1">
      <c r="B102"/>
      <c r="C102"/>
      <c r="G102" s="10"/>
    </row>
    <row r="103" spans="2:7" ht="17.1" customHeight="1">
      <c r="B103"/>
      <c r="C103"/>
      <c r="G103" s="10"/>
    </row>
    <row r="104" spans="2:7" ht="17.1" customHeight="1">
      <c r="B104"/>
      <c r="C104"/>
      <c r="G104" s="10"/>
    </row>
    <row r="105" spans="2:7" ht="17.1" customHeight="1">
      <c r="B105"/>
      <c r="C105"/>
      <c r="G105" s="10"/>
    </row>
    <row r="106" spans="2:7" ht="17.1" customHeight="1">
      <c r="B106"/>
      <c r="C106"/>
      <c r="G106" s="10"/>
    </row>
    <row r="107" spans="2:7" ht="17.1" customHeight="1">
      <c r="B107"/>
      <c r="C107"/>
      <c r="G107" s="10"/>
    </row>
    <row r="108" spans="2:7" ht="17.1" customHeight="1">
      <c r="B108"/>
      <c r="C108"/>
      <c r="G108" s="10"/>
    </row>
    <row r="109" spans="2:7" ht="17.1" customHeight="1">
      <c r="B109"/>
      <c r="C109"/>
      <c r="G109" s="10"/>
    </row>
    <row r="110" spans="2:7" ht="17.1" customHeight="1">
      <c r="B110"/>
      <c r="C110"/>
      <c r="G110" s="10"/>
    </row>
    <row r="111" spans="2:7" ht="17.1" customHeight="1">
      <c r="B111"/>
      <c r="C111"/>
      <c r="G111" s="10"/>
    </row>
    <row r="112" spans="2:7" ht="17.1" customHeight="1">
      <c r="B112"/>
      <c r="C112"/>
      <c r="G112" s="10"/>
    </row>
    <row r="113" spans="2:7" ht="17.1" customHeight="1">
      <c r="B113"/>
      <c r="C113"/>
      <c r="G113" s="10"/>
    </row>
    <row r="114" spans="2:7" ht="17.1" customHeight="1">
      <c r="B114"/>
      <c r="C114"/>
      <c r="G114" s="10"/>
    </row>
    <row r="115" spans="7:8" ht="17.1" customHeight="1">
      <c r="G115" s="10"/>
      <c r="H115" s="10"/>
    </row>
    <row r="116" spans="7:8" ht="17.1" customHeight="1">
      <c r="G116" s="10"/>
      <c r="H116" s="10"/>
    </row>
    <row r="117" spans="7:8" ht="17.1" customHeight="1">
      <c r="G117" s="10"/>
      <c r="H117" s="10"/>
    </row>
  </sheetData>
  <mergeCells count="12">
    <mergeCell ref="B2:Q2"/>
    <mergeCell ref="B3:Q3"/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M5:N5"/>
  </mergeCells>
  <printOptions horizontalCentered="1"/>
  <pageMargins left="0" right="0" top="0.236220472440945" bottom="0.236220472440945" header="0.31496062992126" footer="0.31496062992126"/>
  <pageSetup fitToHeight="2" fitToWidth="2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0"/>
  <sheetViews>
    <sheetView workbookViewId="0" topLeftCell="A1">
      <selection activeCell="I9" sqref="I9"/>
    </sheetView>
  </sheetViews>
  <sheetFormatPr defaultColWidth="9.140625" defaultRowHeight="15"/>
  <cols>
    <col min="1" max="1" width="9.140625" style="1" customWidth="1"/>
    <col min="2" max="2" width="47.140625" style="1" customWidth="1"/>
    <col min="3" max="3" width="16.00390625" style="1" customWidth="1"/>
    <col min="4" max="4" width="5.140625" style="1" hidden="1" customWidth="1"/>
    <col min="5" max="5" width="18.00390625" style="1" customWidth="1"/>
    <col min="6" max="16384" width="9.140625" style="1" customWidth="1"/>
  </cols>
  <sheetData>
    <row r="2" spans="2:5" ht="15">
      <c r="B2" s="34" t="s">
        <v>16</v>
      </c>
      <c r="C2" s="34"/>
      <c r="D2" s="34"/>
      <c r="E2" s="34"/>
    </row>
    <row r="3" spans="2:5" ht="15">
      <c r="B3" s="35" t="s">
        <v>45</v>
      </c>
      <c r="C3" s="35"/>
      <c r="D3" s="35"/>
      <c r="E3" s="35"/>
    </row>
    <row r="4" spans="2:5" ht="48.75" customHeight="1">
      <c r="B4" s="2"/>
      <c r="C4" s="3" t="s">
        <v>18</v>
      </c>
      <c r="D4" s="3"/>
      <c r="E4" s="2" t="s">
        <v>35</v>
      </c>
    </row>
    <row r="5" spans="2:5" ht="15">
      <c r="B5" s="2" t="s">
        <v>19</v>
      </c>
      <c r="C5" s="3">
        <v>88</v>
      </c>
      <c r="D5" s="3">
        <v>88</v>
      </c>
      <c r="E5" s="5">
        <f>+C5*1/D5</f>
        <v>1</v>
      </c>
    </row>
    <row r="6" spans="2:5" ht="15">
      <c r="B6" s="2" t="s">
        <v>20</v>
      </c>
      <c r="C6" s="3">
        <v>88</v>
      </c>
      <c r="D6" s="3">
        <v>88</v>
      </c>
      <c r="E6" s="5">
        <f aca="true" t="shared" si="0" ref="E6:E14">+C6*1/D6</f>
        <v>1</v>
      </c>
    </row>
    <row r="7" spans="2:5" ht="37.5">
      <c r="B7" s="2" t="s">
        <v>21</v>
      </c>
      <c r="C7" s="3">
        <v>0</v>
      </c>
      <c r="D7" s="3">
        <v>88</v>
      </c>
      <c r="E7" s="5">
        <f t="shared" si="0"/>
        <v>0</v>
      </c>
    </row>
    <row r="8" spans="2:5" ht="37.5">
      <c r="B8" s="2" t="s">
        <v>22</v>
      </c>
      <c r="C8" s="4">
        <v>3</v>
      </c>
      <c r="D8" s="3">
        <v>88</v>
      </c>
      <c r="E8" s="5">
        <f t="shared" si="0"/>
        <v>0.03409090909090909</v>
      </c>
    </row>
    <row r="9" spans="2:5" ht="37.5">
      <c r="B9" s="2" t="s">
        <v>23</v>
      </c>
      <c r="C9" s="3">
        <v>9</v>
      </c>
      <c r="D9" s="3">
        <v>88</v>
      </c>
      <c r="E9" s="5">
        <f t="shared" si="0"/>
        <v>0.10227272727272728</v>
      </c>
    </row>
    <row r="10" spans="2:5" ht="37.5">
      <c r="B10" s="2" t="s">
        <v>24</v>
      </c>
      <c r="C10" s="3">
        <v>21</v>
      </c>
      <c r="D10" s="3">
        <v>88</v>
      </c>
      <c r="E10" s="5">
        <f t="shared" si="0"/>
        <v>0.23863636363636365</v>
      </c>
    </row>
    <row r="11" spans="2:5" ht="37.5">
      <c r="B11" s="2" t="s">
        <v>25</v>
      </c>
      <c r="C11" s="3">
        <v>16</v>
      </c>
      <c r="D11" s="3">
        <v>88</v>
      </c>
      <c r="E11" s="5">
        <f t="shared" si="0"/>
        <v>0.18181818181818182</v>
      </c>
    </row>
    <row r="12" spans="2:5" ht="37.5">
      <c r="B12" s="2" t="s">
        <v>26</v>
      </c>
      <c r="C12" s="3">
        <v>17</v>
      </c>
      <c r="D12" s="3">
        <v>88</v>
      </c>
      <c r="E12" s="5">
        <f t="shared" si="0"/>
        <v>0.19318181818181818</v>
      </c>
    </row>
    <row r="13" spans="2:5" ht="37.5">
      <c r="B13" s="2" t="s">
        <v>27</v>
      </c>
      <c r="C13" s="3">
        <v>17</v>
      </c>
      <c r="D13" s="3">
        <v>88</v>
      </c>
      <c r="E13" s="5">
        <f t="shared" si="0"/>
        <v>0.19318181818181818</v>
      </c>
    </row>
    <row r="14" spans="2:5" ht="37.5">
      <c r="B14" s="2" t="s">
        <v>28</v>
      </c>
      <c r="C14" s="3">
        <v>5</v>
      </c>
      <c r="D14" s="3">
        <v>88</v>
      </c>
      <c r="E14" s="5">
        <f t="shared" si="0"/>
        <v>0.056818181818181816</v>
      </c>
    </row>
    <row r="15" spans="2:5" ht="15">
      <c r="B15" s="6" t="s">
        <v>29</v>
      </c>
      <c r="C15" s="4">
        <v>45</v>
      </c>
      <c r="D15" s="4"/>
      <c r="E15" s="4"/>
    </row>
    <row r="16" spans="2:5" ht="15">
      <c r="B16" s="6" t="s">
        <v>30</v>
      </c>
      <c r="C16" s="4">
        <f>45+88</f>
        <v>133</v>
      </c>
      <c r="D16" s="4"/>
      <c r="E16" s="4"/>
    </row>
    <row r="17" spans="2:5" ht="15">
      <c r="B17" s="6" t="s">
        <v>31</v>
      </c>
      <c r="C17" s="4">
        <v>3</v>
      </c>
      <c r="D17" s="4"/>
      <c r="E17" s="4"/>
    </row>
    <row r="18" spans="2:5" ht="37.5">
      <c r="B18" s="6" t="s">
        <v>32</v>
      </c>
      <c r="C18" s="4">
        <v>9</v>
      </c>
      <c r="D18" s="4"/>
      <c r="E18" s="4"/>
    </row>
    <row r="19" spans="2:5" ht="15">
      <c r="B19" s="6" t="s">
        <v>33</v>
      </c>
      <c r="C19" s="3">
        <f>95+74</f>
        <v>169</v>
      </c>
      <c r="D19" s="3"/>
      <c r="E19" s="3"/>
    </row>
    <row r="20" spans="2:5" ht="37.5">
      <c r="B20" s="6" t="s">
        <v>34</v>
      </c>
      <c r="C20" s="4">
        <v>7.21</v>
      </c>
      <c r="D20" s="4"/>
      <c r="E20" s="4"/>
    </row>
  </sheetData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9"/>
  <sheetViews>
    <sheetView tabSelected="1" zoomScale="115" zoomScaleNormal="115" workbookViewId="0" topLeftCell="A1">
      <selection activeCell="J13" sqref="J13"/>
    </sheetView>
  </sheetViews>
  <sheetFormatPr defaultColWidth="9.140625" defaultRowHeight="16.5" customHeight="1"/>
  <cols>
    <col min="1" max="1" width="9.140625" style="36" customWidth="1"/>
    <col min="2" max="2" width="9.140625" style="43" customWidth="1"/>
    <col min="3" max="3" width="9.140625" style="43" hidden="1" customWidth="1"/>
    <col min="4" max="4" width="21.140625" style="43" customWidth="1"/>
    <col min="5" max="5" width="7.7109375" style="43" customWidth="1"/>
    <col min="6" max="6" width="9.140625" style="43" customWidth="1"/>
    <col min="7" max="16384" width="9.140625" style="36" customWidth="1"/>
  </cols>
  <sheetData>
    <row r="2" spans="2:7" ht="17.1" customHeight="1">
      <c r="B2" s="37" t="s">
        <v>16</v>
      </c>
      <c r="C2" s="37"/>
      <c r="D2" s="37"/>
      <c r="E2" s="37"/>
      <c r="F2" s="37"/>
      <c r="G2" s="37"/>
    </row>
    <row r="3" spans="2:7" ht="17.1" customHeight="1">
      <c r="B3" s="38" t="s">
        <v>147</v>
      </c>
      <c r="C3" s="38"/>
      <c r="D3" s="38"/>
      <c r="E3" s="38"/>
      <c r="F3" s="38"/>
      <c r="G3" s="38"/>
    </row>
    <row r="4" spans="2:7" ht="17.1" customHeight="1">
      <c r="B4" s="39" t="s">
        <v>8</v>
      </c>
      <c r="C4" s="39"/>
      <c r="D4" s="39" t="s">
        <v>9</v>
      </c>
      <c r="E4" s="39" t="s">
        <v>150</v>
      </c>
      <c r="F4" s="39" t="s">
        <v>151</v>
      </c>
      <c r="G4" s="39" t="s">
        <v>152</v>
      </c>
    </row>
    <row r="5" spans="1:7" ht="17.1" customHeight="1">
      <c r="A5" s="36">
        <v>1</v>
      </c>
      <c r="B5" s="40">
        <v>1192241</v>
      </c>
      <c r="C5" s="40" t="s">
        <v>148</v>
      </c>
      <c r="D5" s="40" t="s">
        <v>46</v>
      </c>
      <c r="E5" s="44">
        <v>1211233</v>
      </c>
      <c r="F5" s="45">
        <v>8579</v>
      </c>
      <c r="G5" s="41"/>
    </row>
    <row r="6" spans="1:7" ht="17.1" customHeight="1">
      <c r="A6" s="36">
        <f>+A5+1</f>
        <v>2</v>
      </c>
      <c r="B6" s="40">
        <v>1192242</v>
      </c>
      <c r="C6" s="40" t="s">
        <v>148</v>
      </c>
      <c r="D6" s="40" t="s">
        <v>47</v>
      </c>
      <c r="E6" s="44">
        <f>+E5+1</f>
        <v>1211234</v>
      </c>
      <c r="F6" s="45">
        <f>+F5+1</f>
        <v>8580</v>
      </c>
      <c r="G6" s="41"/>
    </row>
    <row r="7" spans="1:7" ht="17.1" customHeight="1">
      <c r="A7" s="36">
        <f aca="true" t="shared" si="0" ref="A7:A70">+A6+1</f>
        <v>3</v>
      </c>
      <c r="B7" s="40">
        <v>1192243</v>
      </c>
      <c r="C7" s="40" t="s">
        <v>148</v>
      </c>
      <c r="D7" s="40" t="s">
        <v>48</v>
      </c>
      <c r="E7" s="44">
        <f aca="true" t="shared" si="1" ref="E7:E70">+E6+1</f>
        <v>1211235</v>
      </c>
      <c r="F7" s="45">
        <f aca="true" t="shared" si="2" ref="F7:F70">+F6+1</f>
        <v>8581</v>
      </c>
      <c r="G7" s="41"/>
    </row>
    <row r="8" spans="1:7" ht="17.1" customHeight="1">
      <c r="A8" s="36">
        <f t="shared" si="0"/>
        <v>4</v>
      </c>
      <c r="B8" s="40">
        <v>1192244</v>
      </c>
      <c r="C8" s="40" t="s">
        <v>148</v>
      </c>
      <c r="D8" s="40" t="s">
        <v>49</v>
      </c>
      <c r="E8" s="44">
        <f t="shared" si="1"/>
        <v>1211236</v>
      </c>
      <c r="F8" s="45">
        <f t="shared" si="2"/>
        <v>8582</v>
      </c>
      <c r="G8" s="41"/>
    </row>
    <row r="9" spans="1:7" ht="17.1" customHeight="1">
      <c r="A9" s="36">
        <f t="shared" si="0"/>
        <v>5</v>
      </c>
      <c r="B9" s="40">
        <v>1192245</v>
      </c>
      <c r="C9" s="40" t="s">
        <v>148</v>
      </c>
      <c r="D9" s="40" t="s">
        <v>50</v>
      </c>
      <c r="E9" s="44">
        <f t="shared" si="1"/>
        <v>1211237</v>
      </c>
      <c r="F9" s="45">
        <f t="shared" si="2"/>
        <v>8583</v>
      </c>
      <c r="G9" s="41"/>
    </row>
    <row r="10" spans="1:7" ht="17.1" customHeight="1">
      <c r="A10" s="36">
        <f t="shared" si="0"/>
        <v>6</v>
      </c>
      <c r="B10" s="40">
        <v>1192246</v>
      </c>
      <c r="C10" s="40" t="s">
        <v>148</v>
      </c>
      <c r="D10" s="40" t="s">
        <v>51</v>
      </c>
      <c r="E10" s="44">
        <f t="shared" si="1"/>
        <v>1211238</v>
      </c>
      <c r="F10" s="45">
        <f t="shared" si="2"/>
        <v>8584</v>
      </c>
      <c r="G10" s="41"/>
    </row>
    <row r="11" spans="1:7" ht="17.1" customHeight="1">
      <c r="A11" s="36">
        <f t="shared" si="0"/>
        <v>7</v>
      </c>
      <c r="B11" s="40">
        <v>1192247</v>
      </c>
      <c r="C11" s="40" t="s">
        <v>148</v>
      </c>
      <c r="D11" s="40" t="s">
        <v>52</v>
      </c>
      <c r="E11" s="44">
        <f t="shared" si="1"/>
        <v>1211239</v>
      </c>
      <c r="F11" s="45">
        <f t="shared" si="2"/>
        <v>8585</v>
      </c>
      <c r="G11" s="41"/>
    </row>
    <row r="12" spans="1:7" ht="17.1" customHeight="1">
      <c r="A12" s="36">
        <f t="shared" si="0"/>
        <v>8</v>
      </c>
      <c r="B12" s="40">
        <v>1192248</v>
      </c>
      <c r="C12" s="40" t="s">
        <v>148</v>
      </c>
      <c r="D12" s="40" t="s">
        <v>53</v>
      </c>
      <c r="E12" s="44">
        <f t="shared" si="1"/>
        <v>1211240</v>
      </c>
      <c r="F12" s="45">
        <f t="shared" si="2"/>
        <v>8586</v>
      </c>
      <c r="G12" s="41"/>
    </row>
    <row r="13" spans="1:7" ht="17.1" customHeight="1">
      <c r="A13" s="36">
        <f t="shared" si="0"/>
        <v>9</v>
      </c>
      <c r="B13" s="40">
        <v>1192249</v>
      </c>
      <c r="C13" s="40" t="s">
        <v>148</v>
      </c>
      <c r="D13" s="40" t="s">
        <v>54</v>
      </c>
      <c r="E13" s="44">
        <f t="shared" si="1"/>
        <v>1211241</v>
      </c>
      <c r="F13" s="45">
        <f t="shared" si="2"/>
        <v>8587</v>
      </c>
      <c r="G13" s="41"/>
    </row>
    <row r="14" spans="1:7" ht="17.1" customHeight="1">
      <c r="A14" s="36">
        <f t="shared" si="0"/>
        <v>10</v>
      </c>
      <c r="B14" s="40">
        <v>1192250</v>
      </c>
      <c r="C14" s="40" t="s">
        <v>148</v>
      </c>
      <c r="D14" s="40" t="s">
        <v>55</v>
      </c>
      <c r="E14" s="44">
        <f t="shared" si="1"/>
        <v>1211242</v>
      </c>
      <c r="F14" s="45">
        <f t="shared" si="2"/>
        <v>8588</v>
      </c>
      <c r="G14" s="41"/>
    </row>
    <row r="15" spans="1:7" ht="17.1" customHeight="1">
      <c r="A15" s="36">
        <f t="shared" si="0"/>
        <v>11</v>
      </c>
      <c r="B15" s="40">
        <v>1192251</v>
      </c>
      <c r="C15" s="40" t="s">
        <v>148</v>
      </c>
      <c r="D15" s="40" t="s">
        <v>56</v>
      </c>
      <c r="E15" s="44">
        <f t="shared" si="1"/>
        <v>1211243</v>
      </c>
      <c r="F15" s="45">
        <f t="shared" si="2"/>
        <v>8589</v>
      </c>
      <c r="G15" s="41"/>
    </row>
    <row r="16" spans="1:7" ht="17.1" customHeight="1">
      <c r="A16" s="36">
        <f t="shared" si="0"/>
        <v>12</v>
      </c>
      <c r="B16" s="40">
        <v>1192252</v>
      </c>
      <c r="C16" s="40" t="s">
        <v>148</v>
      </c>
      <c r="D16" s="40" t="s">
        <v>57</v>
      </c>
      <c r="E16" s="44">
        <f t="shared" si="1"/>
        <v>1211244</v>
      </c>
      <c r="F16" s="45">
        <f t="shared" si="2"/>
        <v>8590</v>
      </c>
      <c r="G16" s="41"/>
    </row>
    <row r="17" spans="1:7" ht="17.1" customHeight="1">
      <c r="A17" s="36">
        <f t="shared" si="0"/>
        <v>13</v>
      </c>
      <c r="B17" s="40">
        <v>1192253</v>
      </c>
      <c r="C17" s="40" t="s">
        <v>148</v>
      </c>
      <c r="D17" s="40" t="s">
        <v>58</v>
      </c>
      <c r="E17" s="44">
        <f t="shared" si="1"/>
        <v>1211245</v>
      </c>
      <c r="F17" s="45">
        <f t="shared" si="2"/>
        <v>8591</v>
      </c>
      <c r="G17" s="41"/>
    </row>
    <row r="18" spans="1:7" ht="17.1" customHeight="1">
      <c r="A18" s="36">
        <f t="shared" si="0"/>
        <v>14</v>
      </c>
      <c r="B18" s="40">
        <v>1192254</v>
      </c>
      <c r="C18" s="40" t="s">
        <v>148</v>
      </c>
      <c r="D18" s="40" t="s">
        <v>59</v>
      </c>
      <c r="E18" s="44">
        <f t="shared" si="1"/>
        <v>1211246</v>
      </c>
      <c r="F18" s="45">
        <f t="shared" si="2"/>
        <v>8592</v>
      </c>
      <c r="G18" s="41"/>
    </row>
    <row r="19" spans="1:7" ht="17.1" customHeight="1">
      <c r="A19" s="36">
        <f t="shared" si="0"/>
        <v>15</v>
      </c>
      <c r="B19" s="40">
        <v>1192255</v>
      </c>
      <c r="C19" s="40" t="s">
        <v>148</v>
      </c>
      <c r="D19" s="40" t="s">
        <v>60</v>
      </c>
      <c r="E19" s="44">
        <f t="shared" si="1"/>
        <v>1211247</v>
      </c>
      <c r="F19" s="45">
        <f t="shared" si="2"/>
        <v>8593</v>
      </c>
      <c r="G19" s="41"/>
    </row>
    <row r="20" spans="1:7" ht="17.1" customHeight="1">
      <c r="A20" s="36">
        <f t="shared" si="0"/>
        <v>16</v>
      </c>
      <c r="B20" s="40">
        <v>1192256</v>
      </c>
      <c r="C20" s="40" t="s">
        <v>148</v>
      </c>
      <c r="D20" s="40" t="s">
        <v>61</v>
      </c>
      <c r="E20" s="44">
        <f t="shared" si="1"/>
        <v>1211248</v>
      </c>
      <c r="F20" s="45">
        <f t="shared" si="2"/>
        <v>8594</v>
      </c>
      <c r="G20" s="41"/>
    </row>
    <row r="21" spans="1:7" ht="17.1" customHeight="1">
      <c r="A21" s="36">
        <f t="shared" si="0"/>
        <v>17</v>
      </c>
      <c r="B21" s="40">
        <v>1192257</v>
      </c>
      <c r="C21" s="40" t="s">
        <v>148</v>
      </c>
      <c r="D21" s="40" t="s">
        <v>62</v>
      </c>
      <c r="E21" s="44">
        <f t="shared" si="1"/>
        <v>1211249</v>
      </c>
      <c r="F21" s="45">
        <f t="shared" si="2"/>
        <v>8595</v>
      </c>
      <c r="G21" s="41"/>
    </row>
    <row r="22" spans="1:7" ht="17.1" customHeight="1">
      <c r="A22" s="36">
        <f t="shared" si="0"/>
        <v>18</v>
      </c>
      <c r="B22" s="40">
        <v>1192258</v>
      </c>
      <c r="C22" s="40" t="s">
        <v>148</v>
      </c>
      <c r="D22" s="40" t="s">
        <v>63</v>
      </c>
      <c r="E22" s="44">
        <f t="shared" si="1"/>
        <v>1211250</v>
      </c>
      <c r="F22" s="45">
        <f t="shared" si="2"/>
        <v>8596</v>
      </c>
      <c r="G22" s="41"/>
    </row>
    <row r="23" spans="1:7" ht="17.1" customHeight="1">
      <c r="A23" s="36">
        <f t="shared" si="0"/>
        <v>19</v>
      </c>
      <c r="B23" s="40">
        <v>1192259</v>
      </c>
      <c r="C23" s="40" t="s">
        <v>148</v>
      </c>
      <c r="D23" s="40" t="s">
        <v>64</v>
      </c>
      <c r="E23" s="44">
        <f t="shared" si="1"/>
        <v>1211251</v>
      </c>
      <c r="F23" s="45">
        <f t="shared" si="2"/>
        <v>8597</v>
      </c>
      <c r="G23" s="41"/>
    </row>
    <row r="24" spans="1:7" ht="17.1" customHeight="1">
      <c r="A24" s="36">
        <f t="shared" si="0"/>
        <v>20</v>
      </c>
      <c r="B24" s="40">
        <v>1192260</v>
      </c>
      <c r="C24" s="40"/>
      <c r="D24" s="40" t="s">
        <v>65</v>
      </c>
      <c r="E24" s="44">
        <f t="shared" si="1"/>
        <v>1211252</v>
      </c>
      <c r="F24" s="45">
        <f t="shared" si="2"/>
        <v>8598</v>
      </c>
      <c r="G24" s="41"/>
    </row>
    <row r="25" spans="1:7" ht="17.1" customHeight="1">
      <c r="A25" s="36">
        <f t="shared" si="0"/>
        <v>21</v>
      </c>
      <c r="B25" s="40">
        <v>1192261</v>
      </c>
      <c r="C25" s="40"/>
      <c r="D25" s="40" t="s">
        <v>66</v>
      </c>
      <c r="E25" s="44">
        <f t="shared" si="1"/>
        <v>1211253</v>
      </c>
      <c r="F25" s="45">
        <f t="shared" si="2"/>
        <v>8599</v>
      </c>
      <c r="G25" s="41"/>
    </row>
    <row r="26" spans="1:7" ht="17.1" customHeight="1">
      <c r="A26" s="36">
        <f t="shared" si="0"/>
        <v>22</v>
      </c>
      <c r="B26" s="40">
        <v>1192262</v>
      </c>
      <c r="C26" s="40"/>
      <c r="D26" s="40" t="s">
        <v>67</v>
      </c>
      <c r="E26" s="44">
        <f t="shared" si="1"/>
        <v>1211254</v>
      </c>
      <c r="F26" s="45">
        <f t="shared" si="2"/>
        <v>8600</v>
      </c>
      <c r="G26" s="41"/>
    </row>
    <row r="27" spans="1:7" ht="17.1" customHeight="1">
      <c r="A27" s="36">
        <f t="shared" si="0"/>
        <v>23</v>
      </c>
      <c r="B27" s="40">
        <v>1192263</v>
      </c>
      <c r="C27" s="40"/>
      <c r="D27" s="40" t="s">
        <v>68</v>
      </c>
      <c r="E27" s="44">
        <f t="shared" si="1"/>
        <v>1211255</v>
      </c>
      <c r="F27" s="45">
        <f t="shared" si="2"/>
        <v>8601</v>
      </c>
      <c r="G27" s="41"/>
    </row>
    <row r="28" spans="1:7" ht="17.1" customHeight="1">
      <c r="A28" s="36">
        <f t="shared" si="0"/>
        <v>24</v>
      </c>
      <c r="B28" s="40">
        <v>1192264</v>
      </c>
      <c r="C28" s="40"/>
      <c r="D28" s="40" t="s">
        <v>69</v>
      </c>
      <c r="E28" s="44">
        <f t="shared" si="1"/>
        <v>1211256</v>
      </c>
      <c r="F28" s="45">
        <f t="shared" si="2"/>
        <v>8602</v>
      </c>
      <c r="G28" s="41"/>
    </row>
    <row r="29" spans="1:7" ht="17.1" customHeight="1">
      <c r="A29" s="36">
        <f t="shared" si="0"/>
        <v>25</v>
      </c>
      <c r="B29" s="40">
        <v>1192265</v>
      </c>
      <c r="C29" s="40"/>
      <c r="D29" s="40" t="s">
        <v>70</v>
      </c>
      <c r="E29" s="44">
        <f t="shared" si="1"/>
        <v>1211257</v>
      </c>
      <c r="F29" s="45">
        <f t="shared" si="2"/>
        <v>8603</v>
      </c>
      <c r="G29" s="41"/>
    </row>
    <row r="30" spans="1:7" ht="17.1" customHeight="1">
      <c r="A30" s="36">
        <f t="shared" si="0"/>
        <v>26</v>
      </c>
      <c r="B30" s="40">
        <v>1192266</v>
      </c>
      <c r="C30" s="40"/>
      <c r="D30" s="40" t="s">
        <v>71</v>
      </c>
      <c r="E30" s="44">
        <f t="shared" si="1"/>
        <v>1211258</v>
      </c>
      <c r="F30" s="45">
        <f t="shared" si="2"/>
        <v>8604</v>
      </c>
      <c r="G30" s="41"/>
    </row>
    <row r="31" spans="1:7" ht="17.1" customHeight="1">
      <c r="A31" s="36">
        <f t="shared" si="0"/>
        <v>27</v>
      </c>
      <c r="B31" s="40">
        <v>1192267</v>
      </c>
      <c r="C31" s="40"/>
      <c r="D31" s="40" t="s">
        <v>72</v>
      </c>
      <c r="E31" s="44">
        <f t="shared" si="1"/>
        <v>1211259</v>
      </c>
      <c r="F31" s="45">
        <f t="shared" si="2"/>
        <v>8605</v>
      </c>
      <c r="G31" s="41"/>
    </row>
    <row r="32" spans="1:7" ht="17.1" customHeight="1">
      <c r="A32" s="36">
        <f t="shared" si="0"/>
        <v>28</v>
      </c>
      <c r="B32" s="40">
        <v>1192268</v>
      </c>
      <c r="C32" s="40"/>
      <c r="D32" s="40" t="s">
        <v>73</v>
      </c>
      <c r="E32" s="44">
        <f t="shared" si="1"/>
        <v>1211260</v>
      </c>
      <c r="F32" s="45">
        <f t="shared" si="2"/>
        <v>8606</v>
      </c>
      <c r="G32" s="41"/>
    </row>
    <row r="33" spans="1:7" ht="17.1" customHeight="1">
      <c r="A33" s="36">
        <f t="shared" si="0"/>
        <v>29</v>
      </c>
      <c r="B33" s="40">
        <v>1192269</v>
      </c>
      <c r="C33" s="40"/>
      <c r="D33" s="40" t="s">
        <v>74</v>
      </c>
      <c r="E33" s="44">
        <f t="shared" si="1"/>
        <v>1211261</v>
      </c>
      <c r="F33" s="45">
        <f t="shared" si="2"/>
        <v>8607</v>
      </c>
      <c r="G33" s="41"/>
    </row>
    <row r="34" spans="1:7" ht="17.1" customHeight="1">
      <c r="A34" s="36">
        <f t="shared" si="0"/>
        <v>30</v>
      </c>
      <c r="B34" s="40">
        <v>1192270</v>
      </c>
      <c r="C34" s="40"/>
      <c r="D34" s="40" t="s">
        <v>75</v>
      </c>
      <c r="E34" s="44">
        <f t="shared" si="1"/>
        <v>1211262</v>
      </c>
      <c r="F34" s="45">
        <f t="shared" si="2"/>
        <v>8608</v>
      </c>
      <c r="G34" s="41"/>
    </row>
    <row r="35" spans="1:7" ht="17.1" customHeight="1">
      <c r="A35" s="36">
        <f t="shared" si="0"/>
        <v>31</v>
      </c>
      <c r="B35" s="40">
        <v>1192271</v>
      </c>
      <c r="C35" s="40"/>
      <c r="D35" s="40" t="s">
        <v>76</v>
      </c>
      <c r="E35" s="44">
        <f t="shared" si="1"/>
        <v>1211263</v>
      </c>
      <c r="F35" s="45">
        <f t="shared" si="2"/>
        <v>8609</v>
      </c>
      <c r="G35" s="41"/>
    </row>
    <row r="36" spans="1:7" ht="17.1" customHeight="1">
      <c r="A36" s="36">
        <f t="shared" si="0"/>
        <v>32</v>
      </c>
      <c r="B36" s="40">
        <v>1192272</v>
      </c>
      <c r="C36" s="40"/>
      <c r="D36" s="40" t="s">
        <v>77</v>
      </c>
      <c r="E36" s="44">
        <f t="shared" si="1"/>
        <v>1211264</v>
      </c>
      <c r="F36" s="45">
        <f t="shared" si="2"/>
        <v>8610</v>
      </c>
      <c r="G36" s="41"/>
    </row>
    <row r="37" spans="1:7" ht="17.1" customHeight="1">
      <c r="A37" s="36">
        <f t="shared" si="0"/>
        <v>33</v>
      </c>
      <c r="B37" s="40">
        <v>1192273</v>
      </c>
      <c r="C37" s="40"/>
      <c r="D37" s="40" t="s">
        <v>78</v>
      </c>
      <c r="E37" s="44">
        <f t="shared" si="1"/>
        <v>1211265</v>
      </c>
      <c r="F37" s="45">
        <f t="shared" si="2"/>
        <v>8611</v>
      </c>
      <c r="G37" s="41"/>
    </row>
    <row r="38" spans="1:7" ht="17.1" customHeight="1">
      <c r="A38" s="36">
        <f t="shared" si="0"/>
        <v>34</v>
      </c>
      <c r="B38" s="40">
        <v>1192274</v>
      </c>
      <c r="C38" s="40"/>
      <c r="D38" s="40" t="s">
        <v>79</v>
      </c>
      <c r="E38" s="44">
        <f t="shared" si="1"/>
        <v>1211266</v>
      </c>
      <c r="F38" s="45">
        <f t="shared" si="2"/>
        <v>8612</v>
      </c>
      <c r="G38" s="41"/>
    </row>
    <row r="39" spans="1:7" ht="17.1" customHeight="1">
      <c r="A39" s="36">
        <f t="shared" si="0"/>
        <v>35</v>
      </c>
      <c r="B39" s="40">
        <v>1192275</v>
      </c>
      <c r="C39" s="40" t="s">
        <v>148</v>
      </c>
      <c r="D39" s="40" t="s">
        <v>80</v>
      </c>
      <c r="E39" s="44">
        <f t="shared" si="1"/>
        <v>1211267</v>
      </c>
      <c r="F39" s="45">
        <f t="shared" si="2"/>
        <v>8613</v>
      </c>
      <c r="G39" s="41"/>
    </row>
    <row r="40" spans="1:7" ht="17.1" customHeight="1">
      <c r="A40" s="36">
        <f t="shared" si="0"/>
        <v>36</v>
      </c>
      <c r="B40" s="40">
        <v>1192276</v>
      </c>
      <c r="C40" s="40" t="s">
        <v>148</v>
      </c>
      <c r="D40" s="40" t="s">
        <v>81</v>
      </c>
      <c r="E40" s="44">
        <f t="shared" si="1"/>
        <v>1211268</v>
      </c>
      <c r="F40" s="45">
        <f t="shared" si="2"/>
        <v>8614</v>
      </c>
      <c r="G40" s="41"/>
    </row>
    <row r="41" spans="1:7" ht="17.1" customHeight="1">
      <c r="A41" s="36">
        <f t="shared" si="0"/>
        <v>37</v>
      </c>
      <c r="B41" s="40">
        <v>1192277</v>
      </c>
      <c r="C41" s="40" t="s">
        <v>148</v>
      </c>
      <c r="D41" s="40" t="s">
        <v>82</v>
      </c>
      <c r="E41" s="44">
        <f t="shared" si="1"/>
        <v>1211269</v>
      </c>
      <c r="F41" s="45">
        <f t="shared" si="2"/>
        <v>8615</v>
      </c>
      <c r="G41" s="41"/>
    </row>
    <row r="42" spans="1:7" ht="17.1" customHeight="1">
      <c r="A42" s="36">
        <f t="shared" si="0"/>
        <v>38</v>
      </c>
      <c r="B42" s="40">
        <v>1192278</v>
      </c>
      <c r="C42" s="40" t="s">
        <v>148</v>
      </c>
      <c r="D42" s="40" t="s">
        <v>83</v>
      </c>
      <c r="E42" s="44">
        <v>480018</v>
      </c>
      <c r="F42" s="45">
        <f t="shared" si="2"/>
        <v>8616</v>
      </c>
      <c r="G42" s="41"/>
    </row>
    <row r="43" spans="1:7" ht="17.1" customHeight="1">
      <c r="A43" s="36">
        <f t="shared" si="0"/>
        <v>39</v>
      </c>
      <c r="B43" s="40">
        <v>1192279</v>
      </c>
      <c r="C43" s="40" t="s">
        <v>148</v>
      </c>
      <c r="D43" s="40" t="s">
        <v>84</v>
      </c>
      <c r="E43" s="44">
        <v>1211271</v>
      </c>
      <c r="F43" s="45">
        <f t="shared" si="2"/>
        <v>8617</v>
      </c>
      <c r="G43" s="41"/>
    </row>
    <row r="44" spans="1:7" ht="17.1" customHeight="1">
      <c r="A44" s="36">
        <f t="shared" si="0"/>
        <v>40</v>
      </c>
      <c r="B44" s="40">
        <v>1192280</v>
      </c>
      <c r="C44" s="40" t="s">
        <v>148</v>
      </c>
      <c r="D44" s="40" t="s">
        <v>85</v>
      </c>
      <c r="E44" s="44">
        <f t="shared" si="1"/>
        <v>1211272</v>
      </c>
      <c r="F44" s="45">
        <f t="shared" si="2"/>
        <v>8618</v>
      </c>
      <c r="G44" s="41"/>
    </row>
    <row r="45" spans="1:7" ht="17.1" customHeight="1">
      <c r="A45" s="36">
        <f t="shared" si="0"/>
        <v>41</v>
      </c>
      <c r="B45" s="40">
        <v>1192281</v>
      </c>
      <c r="C45" s="40" t="s">
        <v>148</v>
      </c>
      <c r="D45" s="40" t="s">
        <v>86</v>
      </c>
      <c r="E45" s="44">
        <f t="shared" si="1"/>
        <v>1211273</v>
      </c>
      <c r="F45" s="45">
        <f t="shared" si="2"/>
        <v>8619</v>
      </c>
      <c r="G45" s="41"/>
    </row>
    <row r="46" spans="1:7" ht="17.1" customHeight="1">
      <c r="A46" s="36">
        <f t="shared" si="0"/>
        <v>42</v>
      </c>
      <c r="B46" s="40">
        <v>1192282</v>
      </c>
      <c r="C46" s="40" t="s">
        <v>148</v>
      </c>
      <c r="D46" s="40" t="s">
        <v>87</v>
      </c>
      <c r="E46" s="44">
        <f t="shared" si="1"/>
        <v>1211274</v>
      </c>
      <c r="F46" s="45">
        <f t="shared" si="2"/>
        <v>8620</v>
      </c>
      <c r="G46" s="41"/>
    </row>
    <row r="47" spans="1:7" ht="17.1" customHeight="1">
      <c r="A47" s="36">
        <f t="shared" si="0"/>
        <v>43</v>
      </c>
      <c r="B47" s="40">
        <v>1192283</v>
      </c>
      <c r="C47" s="40" t="s">
        <v>148</v>
      </c>
      <c r="D47" s="40" t="s">
        <v>88</v>
      </c>
      <c r="E47" s="44">
        <f t="shared" si="1"/>
        <v>1211275</v>
      </c>
      <c r="F47" s="45">
        <f t="shared" si="2"/>
        <v>8621</v>
      </c>
      <c r="G47" s="41"/>
    </row>
    <row r="48" spans="1:7" ht="17.1" customHeight="1">
      <c r="A48" s="36">
        <f t="shared" si="0"/>
        <v>44</v>
      </c>
      <c r="B48" s="40">
        <v>1192284</v>
      </c>
      <c r="C48" s="40" t="s">
        <v>148</v>
      </c>
      <c r="D48" s="40" t="s">
        <v>89</v>
      </c>
      <c r="E48" s="44">
        <f t="shared" si="1"/>
        <v>1211276</v>
      </c>
      <c r="F48" s="45">
        <f t="shared" si="2"/>
        <v>8622</v>
      </c>
      <c r="G48" s="41"/>
    </row>
    <row r="49" spans="1:7" ht="17.1" customHeight="1">
      <c r="A49" s="36">
        <f t="shared" si="0"/>
        <v>45</v>
      </c>
      <c r="B49" s="40">
        <v>1192285</v>
      </c>
      <c r="C49" s="40" t="s">
        <v>148</v>
      </c>
      <c r="D49" s="40" t="s">
        <v>90</v>
      </c>
      <c r="E49" s="44">
        <f t="shared" si="1"/>
        <v>1211277</v>
      </c>
      <c r="F49" s="45">
        <f t="shared" si="2"/>
        <v>8623</v>
      </c>
      <c r="G49" s="41"/>
    </row>
    <row r="50" spans="1:7" ht="17.1" customHeight="1">
      <c r="A50" s="36">
        <f t="shared" si="0"/>
        <v>46</v>
      </c>
      <c r="B50" s="40">
        <v>1192286</v>
      </c>
      <c r="C50" s="40" t="s">
        <v>148</v>
      </c>
      <c r="D50" s="40" t="s">
        <v>91</v>
      </c>
      <c r="E50" s="44">
        <f t="shared" si="1"/>
        <v>1211278</v>
      </c>
      <c r="F50" s="45">
        <f t="shared" si="2"/>
        <v>8624</v>
      </c>
      <c r="G50" s="41"/>
    </row>
    <row r="51" spans="1:7" ht="17.1" customHeight="1">
      <c r="A51" s="36">
        <f t="shared" si="0"/>
        <v>47</v>
      </c>
      <c r="B51" s="40">
        <v>1192287</v>
      </c>
      <c r="C51" s="40" t="s">
        <v>148</v>
      </c>
      <c r="D51" s="40" t="s">
        <v>92</v>
      </c>
      <c r="E51" s="44">
        <f t="shared" si="1"/>
        <v>1211279</v>
      </c>
      <c r="F51" s="45">
        <f t="shared" si="2"/>
        <v>8625</v>
      </c>
      <c r="G51" s="41"/>
    </row>
    <row r="52" spans="1:7" ht="17.1" customHeight="1">
      <c r="A52" s="36">
        <f t="shared" si="0"/>
        <v>48</v>
      </c>
      <c r="B52" s="40">
        <v>1192288</v>
      </c>
      <c r="C52" s="40" t="s">
        <v>148</v>
      </c>
      <c r="D52" s="40" t="s">
        <v>93</v>
      </c>
      <c r="E52" s="44">
        <f t="shared" si="1"/>
        <v>1211280</v>
      </c>
      <c r="F52" s="45">
        <f t="shared" si="2"/>
        <v>8626</v>
      </c>
      <c r="G52" s="41"/>
    </row>
    <row r="53" spans="1:7" ht="17.1" customHeight="1">
      <c r="A53" s="36">
        <f t="shared" si="0"/>
        <v>49</v>
      </c>
      <c r="B53" s="40">
        <v>1192289</v>
      </c>
      <c r="C53" s="40" t="s">
        <v>148</v>
      </c>
      <c r="D53" s="40" t="s">
        <v>94</v>
      </c>
      <c r="E53" s="44">
        <f t="shared" si="1"/>
        <v>1211281</v>
      </c>
      <c r="F53" s="45">
        <f t="shared" si="2"/>
        <v>8627</v>
      </c>
      <c r="G53" s="41"/>
    </row>
    <row r="54" spans="1:7" ht="17.1" customHeight="1">
      <c r="A54" s="36">
        <f t="shared" si="0"/>
        <v>50</v>
      </c>
      <c r="B54" s="40">
        <v>1192290</v>
      </c>
      <c r="C54" s="40" t="s">
        <v>148</v>
      </c>
      <c r="D54" s="40" t="s">
        <v>95</v>
      </c>
      <c r="E54" s="44">
        <f t="shared" si="1"/>
        <v>1211282</v>
      </c>
      <c r="F54" s="45">
        <f t="shared" si="2"/>
        <v>8628</v>
      </c>
      <c r="G54" s="41"/>
    </row>
    <row r="55" spans="1:7" ht="17.1" customHeight="1">
      <c r="A55" s="36">
        <f t="shared" si="0"/>
        <v>51</v>
      </c>
      <c r="B55" s="40">
        <v>1192291</v>
      </c>
      <c r="C55" s="40" t="s">
        <v>148</v>
      </c>
      <c r="D55" s="40" t="s">
        <v>96</v>
      </c>
      <c r="E55" s="44">
        <f t="shared" si="1"/>
        <v>1211283</v>
      </c>
      <c r="F55" s="45">
        <f t="shared" si="2"/>
        <v>8629</v>
      </c>
      <c r="G55" s="41"/>
    </row>
    <row r="56" spans="1:7" ht="17.1" customHeight="1">
      <c r="A56" s="36">
        <f t="shared" si="0"/>
        <v>52</v>
      </c>
      <c r="B56" s="40">
        <v>1192292</v>
      </c>
      <c r="C56" s="40" t="s">
        <v>148</v>
      </c>
      <c r="D56" s="40" t="s">
        <v>97</v>
      </c>
      <c r="E56" s="44">
        <f t="shared" si="1"/>
        <v>1211284</v>
      </c>
      <c r="F56" s="45">
        <f t="shared" si="2"/>
        <v>8630</v>
      </c>
      <c r="G56" s="41"/>
    </row>
    <row r="57" spans="1:7" ht="17.1" customHeight="1">
      <c r="A57" s="36">
        <f t="shared" si="0"/>
        <v>53</v>
      </c>
      <c r="B57" s="40">
        <v>1192293</v>
      </c>
      <c r="C57" s="40" t="s">
        <v>148</v>
      </c>
      <c r="D57" s="40" t="s">
        <v>43</v>
      </c>
      <c r="E57" s="44">
        <f t="shared" si="1"/>
        <v>1211285</v>
      </c>
      <c r="F57" s="45">
        <f t="shared" si="2"/>
        <v>8631</v>
      </c>
      <c r="G57" s="41"/>
    </row>
    <row r="58" spans="1:7" ht="17.1" customHeight="1">
      <c r="A58" s="36">
        <f t="shared" si="0"/>
        <v>54</v>
      </c>
      <c r="B58" s="40">
        <v>1192294</v>
      </c>
      <c r="C58" s="40" t="s">
        <v>148</v>
      </c>
      <c r="D58" s="40" t="s">
        <v>98</v>
      </c>
      <c r="E58" s="44">
        <v>480019</v>
      </c>
      <c r="F58" s="45">
        <f t="shared" si="2"/>
        <v>8632</v>
      </c>
      <c r="G58" s="41"/>
    </row>
    <row r="59" spans="1:7" ht="17.1" customHeight="1">
      <c r="A59" s="36">
        <f t="shared" si="0"/>
        <v>55</v>
      </c>
      <c r="B59" s="40">
        <v>1192295</v>
      </c>
      <c r="C59" s="40" t="s">
        <v>148</v>
      </c>
      <c r="D59" s="40" t="s">
        <v>99</v>
      </c>
      <c r="E59" s="44">
        <v>1211287</v>
      </c>
      <c r="F59" s="45">
        <f t="shared" si="2"/>
        <v>8633</v>
      </c>
      <c r="G59" s="41"/>
    </row>
    <row r="60" spans="1:7" ht="17.1" customHeight="1">
      <c r="A60" s="36">
        <f t="shared" si="0"/>
        <v>56</v>
      </c>
      <c r="B60" s="40">
        <v>1192296</v>
      </c>
      <c r="C60" s="40" t="s">
        <v>148</v>
      </c>
      <c r="D60" s="40" t="s">
        <v>100</v>
      </c>
      <c r="E60" s="44">
        <f t="shared" si="1"/>
        <v>1211288</v>
      </c>
      <c r="F60" s="45">
        <f t="shared" si="2"/>
        <v>8634</v>
      </c>
      <c r="G60" s="41"/>
    </row>
    <row r="61" spans="1:7" ht="17.1" customHeight="1">
      <c r="A61" s="36">
        <f t="shared" si="0"/>
        <v>57</v>
      </c>
      <c r="B61" s="40">
        <v>1192297</v>
      </c>
      <c r="C61" s="40" t="s">
        <v>148</v>
      </c>
      <c r="D61" s="40" t="s">
        <v>101</v>
      </c>
      <c r="E61" s="44">
        <f t="shared" si="1"/>
        <v>1211289</v>
      </c>
      <c r="F61" s="45">
        <f t="shared" si="2"/>
        <v>8635</v>
      </c>
      <c r="G61" s="41"/>
    </row>
    <row r="62" spans="1:7" ht="17.1" customHeight="1">
      <c r="A62" s="36">
        <f t="shared" si="0"/>
        <v>58</v>
      </c>
      <c r="B62" s="40">
        <v>1192298</v>
      </c>
      <c r="C62" s="40" t="s">
        <v>148</v>
      </c>
      <c r="D62" s="40" t="s">
        <v>102</v>
      </c>
      <c r="E62" s="44">
        <f t="shared" si="1"/>
        <v>1211290</v>
      </c>
      <c r="F62" s="45">
        <f t="shared" si="2"/>
        <v>8636</v>
      </c>
      <c r="G62" s="41"/>
    </row>
    <row r="63" spans="1:7" ht="17.1" customHeight="1">
      <c r="A63" s="36">
        <f t="shared" si="0"/>
        <v>59</v>
      </c>
      <c r="B63" s="40">
        <v>1192299</v>
      </c>
      <c r="C63" s="40" t="s">
        <v>148</v>
      </c>
      <c r="D63" s="40" t="s">
        <v>103</v>
      </c>
      <c r="E63" s="44">
        <f t="shared" si="1"/>
        <v>1211291</v>
      </c>
      <c r="F63" s="45">
        <f t="shared" si="2"/>
        <v>8637</v>
      </c>
      <c r="G63" s="41"/>
    </row>
    <row r="64" spans="1:7" ht="17.1" customHeight="1">
      <c r="A64" s="36">
        <f t="shared" si="0"/>
        <v>60</v>
      </c>
      <c r="B64" s="40">
        <v>1192300</v>
      </c>
      <c r="C64" s="40" t="s">
        <v>148</v>
      </c>
      <c r="D64" s="40" t="s">
        <v>104</v>
      </c>
      <c r="E64" s="44">
        <f t="shared" si="1"/>
        <v>1211292</v>
      </c>
      <c r="F64" s="45">
        <f t="shared" si="2"/>
        <v>8638</v>
      </c>
      <c r="G64" s="41"/>
    </row>
    <row r="65" spans="1:7" ht="17.1" customHeight="1">
      <c r="A65" s="36">
        <f t="shared" si="0"/>
        <v>61</v>
      </c>
      <c r="B65" s="40">
        <v>1192301</v>
      </c>
      <c r="C65" s="40"/>
      <c r="D65" s="40" t="s">
        <v>105</v>
      </c>
      <c r="E65" s="44">
        <f t="shared" si="1"/>
        <v>1211293</v>
      </c>
      <c r="F65" s="45">
        <f t="shared" si="2"/>
        <v>8639</v>
      </c>
      <c r="G65" s="41"/>
    </row>
    <row r="66" spans="1:7" ht="17.1" customHeight="1">
      <c r="A66" s="36">
        <f t="shared" si="0"/>
        <v>62</v>
      </c>
      <c r="B66" s="40">
        <v>1192302</v>
      </c>
      <c r="C66" s="40"/>
      <c r="D66" s="40" t="s">
        <v>106</v>
      </c>
      <c r="E66" s="44">
        <f t="shared" si="1"/>
        <v>1211294</v>
      </c>
      <c r="F66" s="45">
        <f t="shared" si="2"/>
        <v>8640</v>
      </c>
      <c r="G66" s="41"/>
    </row>
    <row r="67" spans="1:7" ht="17.1" customHeight="1">
      <c r="A67" s="36">
        <f t="shared" si="0"/>
        <v>63</v>
      </c>
      <c r="B67" s="40">
        <v>1192303</v>
      </c>
      <c r="C67" s="40"/>
      <c r="D67" s="40" t="s">
        <v>107</v>
      </c>
      <c r="E67" s="44">
        <f t="shared" si="1"/>
        <v>1211295</v>
      </c>
      <c r="F67" s="45">
        <f t="shared" si="2"/>
        <v>8641</v>
      </c>
      <c r="G67" s="41"/>
    </row>
    <row r="68" spans="1:7" ht="17.1" customHeight="1">
      <c r="A68" s="36">
        <f t="shared" si="0"/>
        <v>64</v>
      </c>
      <c r="B68" s="40">
        <v>1192304</v>
      </c>
      <c r="C68" s="40"/>
      <c r="D68" s="40" t="s">
        <v>108</v>
      </c>
      <c r="E68" s="44">
        <f t="shared" si="1"/>
        <v>1211296</v>
      </c>
      <c r="F68" s="45">
        <f t="shared" si="2"/>
        <v>8642</v>
      </c>
      <c r="G68" s="41"/>
    </row>
    <row r="69" spans="1:7" ht="17.1" customHeight="1">
      <c r="A69" s="36">
        <f t="shared" si="0"/>
        <v>65</v>
      </c>
      <c r="B69" s="40">
        <v>1192305</v>
      </c>
      <c r="C69" s="40"/>
      <c r="D69" s="40" t="s">
        <v>109</v>
      </c>
      <c r="E69" s="44">
        <f t="shared" si="1"/>
        <v>1211297</v>
      </c>
      <c r="F69" s="45">
        <f t="shared" si="2"/>
        <v>8643</v>
      </c>
      <c r="G69" s="41"/>
    </row>
    <row r="70" spans="1:7" ht="17.1" customHeight="1">
      <c r="A70" s="36">
        <f t="shared" si="0"/>
        <v>66</v>
      </c>
      <c r="B70" s="40">
        <v>1192306</v>
      </c>
      <c r="C70" s="40"/>
      <c r="D70" s="40" t="s">
        <v>110</v>
      </c>
      <c r="E70" s="44">
        <f t="shared" si="1"/>
        <v>1211298</v>
      </c>
      <c r="F70" s="45">
        <f t="shared" si="2"/>
        <v>8644</v>
      </c>
      <c r="G70" s="41"/>
    </row>
    <row r="71" spans="1:7" ht="17.1" customHeight="1">
      <c r="A71" s="36">
        <f aca="true" t="shared" si="3" ref="A71:A94">+A70+1</f>
        <v>67</v>
      </c>
      <c r="B71" s="40">
        <v>1192307</v>
      </c>
      <c r="C71" s="40"/>
      <c r="D71" s="40" t="s">
        <v>111</v>
      </c>
      <c r="E71" s="44">
        <f aca="true" t="shared" si="4" ref="E71:E94">+E70+1</f>
        <v>1211299</v>
      </c>
      <c r="F71" s="45">
        <f aca="true" t="shared" si="5" ref="F71:F94">+F70+1</f>
        <v>8645</v>
      </c>
      <c r="G71" s="41"/>
    </row>
    <row r="72" spans="1:7" ht="17.1" customHeight="1">
      <c r="A72" s="36">
        <f t="shared" si="3"/>
        <v>68</v>
      </c>
      <c r="B72" s="40">
        <v>1192308</v>
      </c>
      <c r="C72" s="40"/>
      <c r="D72" s="40" t="s">
        <v>112</v>
      </c>
      <c r="E72" s="44">
        <f t="shared" si="4"/>
        <v>1211300</v>
      </c>
      <c r="F72" s="45">
        <f t="shared" si="5"/>
        <v>8646</v>
      </c>
      <c r="G72" s="41"/>
    </row>
    <row r="73" spans="1:7" ht="17.1" customHeight="1">
      <c r="A73" s="36">
        <f t="shared" si="3"/>
        <v>69</v>
      </c>
      <c r="B73" s="40">
        <v>1192309</v>
      </c>
      <c r="C73" s="40"/>
      <c r="D73" s="40" t="s">
        <v>113</v>
      </c>
      <c r="E73" s="44">
        <f t="shared" si="4"/>
        <v>1211301</v>
      </c>
      <c r="F73" s="45">
        <f t="shared" si="5"/>
        <v>8647</v>
      </c>
      <c r="G73" s="41"/>
    </row>
    <row r="74" spans="1:7" ht="17.1" customHeight="1">
      <c r="A74" s="36">
        <f t="shared" si="3"/>
        <v>70</v>
      </c>
      <c r="B74" s="40">
        <v>1192310</v>
      </c>
      <c r="C74" s="40"/>
      <c r="D74" s="40" t="s">
        <v>114</v>
      </c>
      <c r="E74" s="44">
        <f t="shared" si="4"/>
        <v>1211302</v>
      </c>
      <c r="F74" s="45">
        <f t="shared" si="5"/>
        <v>8648</v>
      </c>
      <c r="G74" s="41"/>
    </row>
    <row r="75" spans="1:7" ht="17.1" customHeight="1">
      <c r="A75" s="36">
        <f t="shared" si="3"/>
        <v>71</v>
      </c>
      <c r="B75" s="40">
        <v>1192311</v>
      </c>
      <c r="C75" s="40"/>
      <c r="D75" s="40" t="s">
        <v>115</v>
      </c>
      <c r="E75" s="44">
        <f t="shared" si="4"/>
        <v>1211303</v>
      </c>
      <c r="F75" s="45">
        <f t="shared" si="5"/>
        <v>8649</v>
      </c>
      <c r="G75" s="41"/>
    </row>
    <row r="76" spans="1:7" ht="17.1" customHeight="1">
      <c r="A76" s="36">
        <f t="shared" si="3"/>
        <v>72</v>
      </c>
      <c r="B76" s="40">
        <v>1192312</v>
      </c>
      <c r="C76" s="40"/>
      <c r="D76" s="40" t="s">
        <v>116</v>
      </c>
      <c r="E76" s="44">
        <f t="shared" si="4"/>
        <v>1211304</v>
      </c>
      <c r="F76" s="45">
        <f t="shared" si="5"/>
        <v>8650</v>
      </c>
      <c r="G76" s="41"/>
    </row>
    <row r="77" spans="1:7" ht="17.1" customHeight="1">
      <c r="A77" s="36">
        <f t="shared" si="3"/>
        <v>73</v>
      </c>
      <c r="B77" s="40">
        <v>1192313</v>
      </c>
      <c r="C77" s="40"/>
      <c r="D77" s="40" t="s">
        <v>117</v>
      </c>
      <c r="E77" s="44">
        <f t="shared" si="4"/>
        <v>1211305</v>
      </c>
      <c r="F77" s="45">
        <f t="shared" si="5"/>
        <v>8651</v>
      </c>
      <c r="G77" s="41"/>
    </row>
    <row r="78" spans="1:7" ht="17.1" customHeight="1">
      <c r="A78" s="36">
        <f t="shared" si="3"/>
        <v>74</v>
      </c>
      <c r="B78" s="40">
        <v>1192314</v>
      </c>
      <c r="C78" s="40"/>
      <c r="D78" s="40" t="s">
        <v>118</v>
      </c>
      <c r="E78" s="44">
        <f t="shared" si="4"/>
        <v>1211306</v>
      </c>
      <c r="F78" s="45">
        <f t="shared" si="5"/>
        <v>8652</v>
      </c>
      <c r="G78" s="41"/>
    </row>
    <row r="79" spans="1:7" ht="17.1" customHeight="1">
      <c r="A79" s="36">
        <f t="shared" si="3"/>
        <v>75</v>
      </c>
      <c r="B79" s="40">
        <v>1192315</v>
      </c>
      <c r="C79" s="40"/>
      <c r="D79" s="40" t="s">
        <v>119</v>
      </c>
      <c r="E79" s="44">
        <f t="shared" si="4"/>
        <v>1211307</v>
      </c>
      <c r="F79" s="45">
        <f t="shared" si="5"/>
        <v>8653</v>
      </c>
      <c r="G79" s="41"/>
    </row>
    <row r="80" spans="1:7" ht="17.1" customHeight="1">
      <c r="A80" s="36">
        <f t="shared" si="3"/>
        <v>76</v>
      </c>
      <c r="B80" s="40">
        <v>1192316</v>
      </c>
      <c r="C80" s="40"/>
      <c r="D80" s="40" t="s">
        <v>120</v>
      </c>
      <c r="E80" s="44">
        <f t="shared" si="4"/>
        <v>1211308</v>
      </c>
      <c r="F80" s="45">
        <f t="shared" si="5"/>
        <v>8654</v>
      </c>
      <c r="G80" s="41"/>
    </row>
    <row r="81" spans="1:7" ht="17.1" customHeight="1">
      <c r="A81" s="36">
        <f t="shared" si="3"/>
        <v>77</v>
      </c>
      <c r="B81" s="40">
        <v>1192317</v>
      </c>
      <c r="C81" s="40"/>
      <c r="D81" s="40" t="s">
        <v>121</v>
      </c>
      <c r="E81" s="44">
        <f t="shared" si="4"/>
        <v>1211309</v>
      </c>
      <c r="F81" s="45">
        <f t="shared" si="5"/>
        <v>8655</v>
      </c>
      <c r="G81" s="41"/>
    </row>
    <row r="82" spans="1:7" ht="17.1" customHeight="1">
      <c r="A82" s="36">
        <f t="shared" si="3"/>
        <v>78</v>
      </c>
      <c r="B82" s="40">
        <v>1192318</v>
      </c>
      <c r="C82" s="40"/>
      <c r="D82" s="40" t="s">
        <v>122</v>
      </c>
      <c r="E82" s="44">
        <f t="shared" si="4"/>
        <v>1211310</v>
      </c>
      <c r="F82" s="45">
        <f t="shared" si="5"/>
        <v>8656</v>
      </c>
      <c r="G82" s="41"/>
    </row>
    <row r="83" spans="1:7" ht="17.1" customHeight="1">
      <c r="A83" s="36">
        <f t="shared" si="3"/>
        <v>79</v>
      </c>
      <c r="B83" s="40">
        <v>1192319</v>
      </c>
      <c r="C83" s="40"/>
      <c r="D83" s="40" t="s">
        <v>123</v>
      </c>
      <c r="E83" s="44">
        <f t="shared" si="4"/>
        <v>1211311</v>
      </c>
      <c r="F83" s="45">
        <f t="shared" si="5"/>
        <v>8657</v>
      </c>
      <c r="G83" s="41"/>
    </row>
    <row r="84" spans="1:7" ht="17.1" customHeight="1">
      <c r="A84" s="36">
        <f t="shared" si="3"/>
        <v>80</v>
      </c>
      <c r="B84" s="40">
        <v>1192320</v>
      </c>
      <c r="C84" s="40"/>
      <c r="D84" s="40" t="s">
        <v>124</v>
      </c>
      <c r="E84" s="44">
        <f t="shared" si="4"/>
        <v>1211312</v>
      </c>
      <c r="F84" s="45">
        <f t="shared" si="5"/>
        <v>8658</v>
      </c>
      <c r="G84" s="41"/>
    </row>
    <row r="85" spans="1:7" ht="17.1" customHeight="1">
      <c r="A85" s="36">
        <f t="shared" si="3"/>
        <v>81</v>
      </c>
      <c r="B85" s="40">
        <v>1192321</v>
      </c>
      <c r="C85" s="40"/>
      <c r="D85" s="40" t="s">
        <v>125</v>
      </c>
      <c r="E85" s="44">
        <f t="shared" si="4"/>
        <v>1211313</v>
      </c>
      <c r="F85" s="45">
        <f t="shared" si="5"/>
        <v>8659</v>
      </c>
      <c r="G85" s="41"/>
    </row>
    <row r="86" spans="1:7" ht="17.1" customHeight="1">
      <c r="A86" s="36">
        <f t="shared" si="3"/>
        <v>82</v>
      </c>
      <c r="B86" s="40">
        <v>1192322</v>
      </c>
      <c r="C86" s="40"/>
      <c r="D86" s="40" t="s">
        <v>126</v>
      </c>
      <c r="E86" s="44">
        <f t="shared" si="4"/>
        <v>1211314</v>
      </c>
      <c r="F86" s="45">
        <f t="shared" si="5"/>
        <v>8660</v>
      </c>
      <c r="G86" s="41"/>
    </row>
    <row r="87" spans="1:7" ht="17.1" customHeight="1">
      <c r="A87" s="36">
        <f t="shared" si="3"/>
        <v>83</v>
      </c>
      <c r="B87" s="40">
        <v>1192323</v>
      </c>
      <c r="C87" s="40"/>
      <c r="D87" s="40" t="s">
        <v>127</v>
      </c>
      <c r="E87" s="44">
        <f t="shared" si="4"/>
        <v>1211315</v>
      </c>
      <c r="F87" s="45">
        <f t="shared" si="5"/>
        <v>8661</v>
      </c>
      <c r="G87" s="41"/>
    </row>
    <row r="88" spans="1:7" ht="17.1" customHeight="1">
      <c r="A88" s="36">
        <f t="shared" si="3"/>
        <v>84</v>
      </c>
      <c r="B88" s="40">
        <v>1192324</v>
      </c>
      <c r="C88" s="40"/>
      <c r="D88" s="40" t="s">
        <v>128</v>
      </c>
      <c r="E88" s="44">
        <f t="shared" si="4"/>
        <v>1211316</v>
      </c>
      <c r="F88" s="45">
        <f t="shared" si="5"/>
        <v>8662</v>
      </c>
      <c r="G88" s="41"/>
    </row>
    <row r="89" spans="1:7" ht="17.1" customHeight="1">
      <c r="A89" s="36">
        <f t="shared" si="3"/>
        <v>85</v>
      </c>
      <c r="B89" s="40">
        <v>1192325</v>
      </c>
      <c r="C89" s="40"/>
      <c r="D89" s="40" t="s">
        <v>129</v>
      </c>
      <c r="E89" s="44">
        <f t="shared" si="4"/>
        <v>1211317</v>
      </c>
      <c r="F89" s="45">
        <f t="shared" si="5"/>
        <v>8663</v>
      </c>
      <c r="G89" s="41"/>
    </row>
    <row r="90" spans="1:7" ht="17.1" customHeight="1">
      <c r="A90" s="36">
        <f t="shared" si="3"/>
        <v>86</v>
      </c>
      <c r="B90" s="40">
        <v>1192326</v>
      </c>
      <c r="C90" s="40"/>
      <c r="D90" s="40" t="s">
        <v>44</v>
      </c>
      <c r="E90" s="44">
        <f t="shared" si="4"/>
        <v>1211318</v>
      </c>
      <c r="F90" s="45">
        <f t="shared" si="5"/>
        <v>8664</v>
      </c>
      <c r="G90" s="41"/>
    </row>
    <row r="91" spans="1:7" ht="17.1" customHeight="1">
      <c r="A91" s="36">
        <f t="shared" si="3"/>
        <v>87</v>
      </c>
      <c r="B91" s="40">
        <v>1192327</v>
      </c>
      <c r="C91" s="40"/>
      <c r="D91" s="40" t="s">
        <v>130</v>
      </c>
      <c r="E91" s="44">
        <f t="shared" si="4"/>
        <v>1211319</v>
      </c>
      <c r="F91" s="45">
        <f t="shared" si="5"/>
        <v>8665</v>
      </c>
      <c r="G91" s="41"/>
    </row>
    <row r="92" spans="1:7" ht="17.1" customHeight="1">
      <c r="A92" s="36">
        <f t="shared" si="3"/>
        <v>88</v>
      </c>
      <c r="B92" s="40">
        <v>1192328</v>
      </c>
      <c r="C92" s="40"/>
      <c r="D92" s="40" t="s">
        <v>131</v>
      </c>
      <c r="E92" s="44">
        <f t="shared" si="4"/>
        <v>1211320</v>
      </c>
      <c r="F92" s="45">
        <f t="shared" si="5"/>
        <v>8666</v>
      </c>
      <c r="G92" s="41"/>
    </row>
    <row r="93" spans="1:7" ht="17.1" customHeight="1">
      <c r="A93" s="36">
        <f t="shared" si="3"/>
        <v>89</v>
      </c>
      <c r="B93" s="40">
        <v>1192329</v>
      </c>
      <c r="C93" s="40"/>
      <c r="D93" s="40" t="s">
        <v>132</v>
      </c>
      <c r="E93" s="44">
        <f t="shared" si="4"/>
        <v>1211321</v>
      </c>
      <c r="F93" s="45">
        <f t="shared" si="5"/>
        <v>8667</v>
      </c>
      <c r="G93" s="41"/>
    </row>
    <row r="94" spans="1:7" ht="17.1" customHeight="1">
      <c r="A94" s="36">
        <f t="shared" si="3"/>
        <v>90</v>
      </c>
      <c r="B94" s="40">
        <v>1192330</v>
      </c>
      <c r="C94" s="40"/>
      <c r="D94" s="40" t="s">
        <v>133</v>
      </c>
      <c r="E94" s="44">
        <f t="shared" si="4"/>
        <v>1211322</v>
      </c>
      <c r="F94" s="45">
        <f t="shared" si="5"/>
        <v>8668</v>
      </c>
      <c r="G94" s="41"/>
    </row>
    <row r="95" spans="2:3" ht="17.1" customHeight="1">
      <c r="B95" s="42"/>
      <c r="C95" s="42"/>
    </row>
    <row r="96" spans="2:3" ht="17.1" customHeight="1">
      <c r="B96" s="42"/>
      <c r="C96" s="42"/>
    </row>
    <row r="97" spans="2:3" ht="17.1" customHeight="1">
      <c r="B97" s="42"/>
      <c r="C97" s="42"/>
    </row>
    <row r="98" spans="2:3" ht="17.1" customHeight="1">
      <c r="B98" s="42"/>
      <c r="C98" s="42"/>
    </row>
    <row r="99" spans="2:3" ht="17.1" customHeight="1">
      <c r="B99" s="42"/>
      <c r="C99" s="42"/>
    </row>
    <row r="100" spans="2:3" ht="17.1" customHeight="1">
      <c r="B100" s="42"/>
      <c r="C100" s="42"/>
    </row>
    <row r="101" spans="2:3" ht="17.1" customHeight="1">
      <c r="B101" s="42"/>
      <c r="C101" s="42"/>
    </row>
    <row r="102" spans="2:3" ht="17.1" customHeight="1">
      <c r="B102" s="42"/>
      <c r="C102" s="42"/>
    </row>
    <row r="103" spans="2:3" ht="17.1" customHeight="1">
      <c r="B103" s="42"/>
      <c r="C103" s="42"/>
    </row>
    <row r="104" spans="2:3" ht="17.1" customHeight="1">
      <c r="B104" s="42"/>
      <c r="C104" s="42"/>
    </row>
    <row r="105" spans="2:3" ht="17.1" customHeight="1">
      <c r="B105" s="42"/>
      <c r="C105" s="42"/>
    </row>
    <row r="106" spans="2:3" ht="17.1" customHeight="1">
      <c r="B106" s="42"/>
      <c r="C106" s="42"/>
    </row>
    <row r="107" spans="2:3" ht="17.1" customHeight="1">
      <c r="B107" s="42"/>
      <c r="C107" s="42"/>
    </row>
    <row r="108" spans="2:3" ht="17.1" customHeight="1">
      <c r="B108" s="42"/>
      <c r="C108" s="42"/>
    </row>
    <row r="109" spans="2:3" ht="17.1" customHeight="1">
      <c r="B109" s="42"/>
      <c r="C109" s="42"/>
    </row>
  </sheetData>
  <mergeCells count="2">
    <mergeCell ref="B2:G2"/>
    <mergeCell ref="B3:G3"/>
  </mergeCells>
  <printOptions horizontalCentered="1"/>
  <pageMargins left="0" right="0" top="0.236220472440945" bottom="0.236220472440945" header="0.31496062992126" footer="0.31496062992126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kavita</dc:creator>
  <cp:keywords/>
  <dc:description/>
  <cp:lastModifiedBy>kavita</cp:lastModifiedBy>
  <cp:lastPrinted>2016-07-19T06:41:18Z</cp:lastPrinted>
  <dcterms:created xsi:type="dcterms:W3CDTF">2012-05-24T18:47:44Z</dcterms:created>
  <dcterms:modified xsi:type="dcterms:W3CDTF">2016-07-28T07:20:18Z</dcterms:modified>
  <cp:category/>
  <cp:version/>
  <cp:contentType/>
  <cp:contentStatus/>
</cp:coreProperties>
</file>